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Empalme Financiero 2019 ET" sheetId="1" r:id="rId1"/>
  </sheets>
  <definedNames/>
  <calcPr fullCalcOnLoad="1"/>
</workbook>
</file>

<file path=xl/sharedStrings.xml><?xml version="1.0" encoding="utf-8"?>
<sst xmlns="http://schemas.openxmlformats.org/spreadsheetml/2006/main" count="263" uniqueCount="170">
  <si>
    <t>Concepto/Vigencia</t>
  </si>
  <si>
    <r>
      <t xml:space="preserve">1. </t>
    </r>
    <r>
      <rPr>
        <sz val="10"/>
        <color indexed="8"/>
        <rFont val="Calibri"/>
        <family val="2"/>
      </rPr>
      <t>Ingresos totales</t>
    </r>
  </si>
  <si>
    <t>2. Gastos Totales</t>
  </si>
  <si>
    <t>1. Ingresos totales</t>
  </si>
  <si>
    <t>Presupuesto inicial</t>
  </si>
  <si>
    <t>Concepto</t>
  </si>
  <si>
    <t>Presupuesto ajustado a la fecha</t>
  </si>
  <si>
    <t>1. Gastos totales</t>
  </si>
  <si>
    <t>1.1. Funcionamiento</t>
  </si>
  <si>
    <t>1.2. Deuda</t>
  </si>
  <si>
    <t>1.3. Inversión</t>
  </si>
  <si>
    <t>Fuente: FUT</t>
  </si>
  <si>
    <r>
      <t>2.</t>
    </r>
    <r>
      <rPr>
        <b/>
        <sz val="7"/>
        <color indexed="8"/>
        <rFont val="Times New Roman"/>
        <family val="1"/>
      </rPr>
      <t>  </t>
    </r>
    <r>
      <rPr>
        <b/>
        <sz val="11"/>
        <color indexed="8"/>
        <rFont val="Calibri"/>
        <family val="2"/>
      </rPr>
      <t>Ingresos de las cuatro últimas vigencias.</t>
    </r>
  </si>
  <si>
    <r>
      <t>1.</t>
    </r>
    <r>
      <rPr>
        <b/>
        <sz val="7"/>
        <color indexed="8"/>
        <rFont val="Times New Roman"/>
        <family val="1"/>
      </rPr>
      <t>   </t>
    </r>
    <r>
      <rPr>
        <b/>
        <sz val="11"/>
        <color indexed="8"/>
        <rFont val="Calibri"/>
        <family val="2"/>
      </rPr>
      <t>Ingresos y gastos de las cuatro últimas vigencias.</t>
    </r>
  </si>
  <si>
    <t>4. Ejecución Presupuesto de gastos vigencia actual</t>
  </si>
  <si>
    <t>Fuente: MFMP</t>
  </si>
  <si>
    <t>1.2.1. Educación</t>
  </si>
  <si>
    <t>1.2.2. Salud</t>
  </si>
  <si>
    <t>1.2.3. APSB</t>
  </si>
  <si>
    <t>1.2.4. Deporte</t>
  </si>
  <si>
    <t>1.2.5. Cultura</t>
  </si>
  <si>
    <t>1.2.6. Libre inversión en otros sectores</t>
  </si>
  <si>
    <t>6. Ejecución de gastos de las cuatro últimas vigencias.</t>
  </si>
  <si>
    <t>7. Gastos estimados siguientes cuatro vigencias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</si>
  <si>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SGP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</si>
  <si>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REGALIAS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</si>
  <si>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</si>
  <si>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 </t>
    </r>
  </si>
  <si>
    <t>1.</t>
  </si>
  <si>
    <t xml:space="preserve">2. </t>
  </si>
  <si>
    <t xml:space="preserve">3. </t>
  </si>
  <si>
    <t xml:space="preserve">4. </t>
  </si>
  <si>
    <t>5.</t>
  </si>
  <si>
    <t>Total vigencias futuras aprobadas a la fecha</t>
  </si>
  <si>
    <t>1. Vigencias futuras totales</t>
  </si>
  <si>
    <t>1.2. Inversión</t>
  </si>
  <si>
    <t>1.3. Ordinarias</t>
  </si>
  <si>
    <t>1.4. Excepcionales.</t>
  </si>
  <si>
    <t>Fuente: MFMP y FUT</t>
  </si>
  <si>
    <t>Ejecución de reservas a la fecha</t>
  </si>
  <si>
    <t>Cuentas x pagar</t>
  </si>
  <si>
    <t>Cuentas por pagar a la fecha</t>
  </si>
  <si>
    <t>Vigencias expiradas</t>
  </si>
  <si>
    <t>1. Total</t>
  </si>
  <si>
    <t>Apropiación inicial</t>
  </si>
  <si>
    <t>Apropiación  ajustada a la fecha</t>
  </si>
  <si>
    <t>Diferencia entre apropiaciones y gastos ejecutados</t>
  </si>
  <si>
    <t>Monto total de sentencias y conciliaciones a la fecha</t>
  </si>
  <si>
    <t>1. Sentencias y conciliaciones</t>
  </si>
  <si>
    <t>1.1. Sentencias</t>
  </si>
  <si>
    <t>1.2. Conciliaciones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</si>
  <si>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Capital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</si>
  <si>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Intereses</t>
    </r>
  </si>
  <si>
    <t>Saldo Total de la deuda  a la fecha</t>
  </si>
  <si>
    <t>1.  Metas Superávit primario</t>
  </si>
  <si>
    <t>1. Pasivos exigibles y contingencias</t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</si>
  <si>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Pasivos exigibles</t>
    </r>
  </si>
  <si>
    <r>
      <t>1.3.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Contingencias</t>
    </r>
  </si>
  <si>
    <t>Monto total  de los pasivos exigibles y contingencias a la fecha</t>
  </si>
  <si>
    <t>Recursos disponibles en el Fondo de contingencia</t>
  </si>
  <si>
    <t>1. Pasivos Pensional</t>
  </si>
  <si>
    <t>Monto total de los pasivos pensionales  a la fecha</t>
  </si>
  <si>
    <t>Recursos ahorrados en el  Fonpet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</si>
  <si>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Programa de Saneamiento Fiscal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</si>
  <si>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Acuerdo de Reestructuración de Pasivos</t>
    </r>
  </si>
  <si>
    <t xml:space="preserve">Monto  Total Inicial acreencias </t>
  </si>
  <si>
    <t>Término de duración del programa o acuerdo en años</t>
  </si>
  <si>
    <t>¿Se está dando cumplimiento a los compromisos adquiridos?</t>
  </si>
  <si>
    <t>Si</t>
  </si>
  <si>
    <t>No</t>
  </si>
  <si>
    <t>8.  Ejecución de los recursos del SGP de las cuatro últimas vigencias.</t>
  </si>
  <si>
    <t>1.2.7. Primera infancia</t>
  </si>
  <si>
    <t>1.1. Participación de Proposito General</t>
  </si>
  <si>
    <t>1.2. Participaciones sectoriales</t>
  </si>
  <si>
    <t>1. Recursos totales SGP</t>
  </si>
  <si>
    <t>9. Ejecución de recursos del SGR de las cuatro últimas vigencias.</t>
  </si>
  <si>
    <t>1. Recursos totales SGR</t>
  </si>
  <si>
    <t>1. No de proyectos presentados al OCAD</t>
  </si>
  <si>
    <t>2. No de proyectos aprobados</t>
  </si>
  <si>
    <t>4. No de proyectos ejecutados</t>
  </si>
  <si>
    <t>5. No de proyectos en ejecución</t>
  </si>
  <si>
    <t>6. No de proyectos en trámite de contratación</t>
  </si>
  <si>
    <t>3. Monto total recursos proyectos en trámite de contratación</t>
  </si>
  <si>
    <t>10. Estado de la ejecución de recursos del SGR de las cuatro últimas vigencias.</t>
  </si>
  <si>
    <t>3. Monto total de recursos proyectos aprobados</t>
  </si>
  <si>
    <t>3. Monto total de recursos proyectos ejecutados</t>
  </si>
  <si>
    <t>3. Monto total de recursos proyectos en ejecucion</t>
  </si>
  <si>
    <r>
      <t>11.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Fuentes de ingresos más representativos en las cuatro últimas vigencias.</t>
    </r>
  </si>
  <si>
    <t>12. Fuentes de ingresos más representativos  estimados en las siguientes cuatro vigencias.</t>
  </si>
  <si>
    <r>
      <t>14.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Compromisos de vigencias futuras para las siguientes cuatro vigencias.</t>
    </r>
  </si>
  <si>
    <t>18. Metas de superávit primario.</t>
  </si>
  <si>
    <r>
      <t>19.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Pasivos exigibles y Contingencias – Fondo de contingencia</t>
    </r>
  </si>
  <si>
    <r>
      <t>20.</t>
    </r>
    <r>
      <rPr>
        <b/>
        <sz val="7"/>
        <color indexed="8"/>
        <rFont val="Times New Roman"/>
        <family val="1"/>
      </rPr>
      <t>   </t>
    </r>
    <r>
      <rPr>
        <b/>
        <sz val="11"/>
        <color indexed="8"/>
        <rFont val="Calibri"/>
        <family val="2"/>
      </rPr>
      <t>Pasivos pensionales</t>
    </r>
  </si>
  <si>
    <r>
      <t>21.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Programa de Saneamiento Fiscal y Financiero</t>
    </r>
  </si>
  <si>
    <t>Fuente: Contabilidad y Contaduría entidad territorial</t>
  </si>
  <si>
    <t>Activo</t>
  </si>
  <si>
    <t>Pasivo</t>
  </si>
  <si>
    <t>Patrimonio</t>
  </si>
  <si>
    <t>Vigencia (Corte a 31 de diciembre)</t>
  </si>
  <si>
    <t>Valor</t>
  </si>
  <si>
    <t>Ingresos</t>
  </si>
  <si>
    <t>Gastos y costos</t>
  </si>
  <si>
    <t>Resultado</t>
  </si>
  <si>
    <t>1.1. Ingresos corrientes</t>
  </si>
  <si>
    <t>1.1.1. Tributarios</t>
  </si>
  <si>
    <t>1.1.2. No tributarios</t>
  </si>
  <si>
    <t>1.1.3. SGP</t>
  </si>
  <si>
    <t>1.2. Recursos de Capital</t>
  </si>
  <si>
    <t xml:space="preserve">1.3. Regalías </t>
  </si>
  <si>
    <t>1.2.1. Cofinanciación</t>
  </si>
  <si>
    <t>Diferencia entre ingresos estimados y el recaudo</t>
  </si>
  <si>
    <t>5. Ingresos estimados para las siguientes cuatro vigencias.</t>
  </si>
  <si>
    <t>13. Gastos ejecutados en proyectos de inversión más representativos en las cuatro últimas vigencias.</t>
  </si>
  <si>
    <t>Fuente: MFMP, informes contables entidad territorial.</t>
  </si>
  <si>
    <t>Saldo de acreencias a la fecha (Corte 31 de octubre)</t>
  </si>
  <si>
    <t>4.1. Incrementos</t>
  </si>
  <si>
    <t>4.2. Disminuciones</t>
  </si>
  <si>
    <t>4.3. Partidas sin variación</t>
  </si>
  <si>
    <t>4. Detalle de las variaciones patrimoniales</t>
  </si>
  <si>
    <t>EMPALME FISCAL Y FINANCIERO ENTIDADES TERRITORIALES 2019</t>
  </si>
  <si>
    <t>2016 Asignados</t>
  </si>
  <si>
    <t>2016 Ejecutados</t>
  </si>
  <si>
    <t>2017 Asignados</t>
  </si>
  <si>
    <t>2017 Ejecutados</t>
  </si>
  <si>
    <t>2018 Asignados</t>
  </si>
  <si>
    <t>2018 Ejecutados</t>
  </si>
  <si>
    <t>2019 Asignados a la fecha</t>
  </si>
  <si>
    <t>Fuente: FUT y ejecución presupuestal 2019</t>
  </si>
  <si>
    <t>Compromisos de vigencias futuras para 2020</t>
  </si>
  <si>
    <t>Compromisos de vigencias futuras para 2021</t>
  </si>
  <si>
    <t>Compromisos de vigencias futuras para 2022</t>
  </si>
  <si>
    <t>Compromisos de vigencias futuras para 2023</t>
  </si>
  <si>
    <t>Reservas 2018</t>
  </si>
  <si>
    <t>2019 Apropiado</t>
  </si>
  <si>
    <t>2019 Ejecutados a la fecha</t>
  </si>
  <si>
    <t>2020
Pagos estimados para la vigencia</t>
  </si>
  <si>
    <t>2021
Pagos estimados para la vigencia</t>
  </si>
  <si>
    <t>2022
Pagos estimados para la vigencia</t>
  </si>
  <si>
    <t>2023
Pagos estimados para la vigencia</t>
  </si>
  <si>
    <t>2019 Ejecutado a la fecha</t>
  </si>
  <si>
    <t>2020        Pagos estimados para la vigencia</t>
  </si>
  <si>
    <t>2021  
  Pagos estimados para la vigencia</t>
  </si>
  <si>
    <t>2022      Pagos estimados para la vigencia</t>
  </si>
  <si>
    <t xml:space="preserve">2023    
Pagos estimados para la vigencia </t>
  </si>
  <si>
    <t>Fuente: MFMP, ejecución presupuestal 2019 y actas del Comité de Seguimiento y Evaluación</t>
  </si>
  <si>
    <t>22. Balance General comparativo 2016 -2018 (Corte diciembre de 2016 y diciembre 2018)</t>
  </si>
  <si>
    <t>23. Balance General 2019 (Corte 31 de octubre)</t>
  </si>
  <si>
    <t>26. Estado de cambios en el patrimonio 2019 (Corte a 31 de octubre)</t>
  </si>
  <si>
    <t>1. Saldo del patrimonio a diciembre 31 de 2018</t>
  </si>
  <si>
    <t>Fuente: FUT y ejecución presupuestal 2019.</t>
  </si>
  <si>
    <t>Estructura del Informe de Gestión y empalme</t>
  </si>
  <si>
    <r>
      <t>15.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Reservas, cuentas por pagar y vigencias expiradas.</t>
    </r>
  </si>
  <si>
    <r>
      <rPr>
        <sz val="10"/>
        <rFont val="Calibri"/>
        <family val="2"/>
      </rPr>
      <t xml:space="preserve">Fuente: FUT y ejecución presupuestal de </t>
    </r>
    <r>
      <rPr>
        <sz val="10"/>
        <color indexed="10"/>
        <rFont val="Calibri"/>
        <family val="2"/>
      </rPr>
      <t xml:space="preserve">2019 </t>
    </r>
  </si>
  <si>
    <r>
      <t>16.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Pago de sentencias y conciliaciones siguientes cuatro vigencias.</t>
    </r>
  </si>
  <si>
    <t>Fuente: Ejecución presupuestal 2019  y MFMP</t>
  </si>
  <si>
    <r>
      <t>17.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Saldo de la Deuda.</t>
    </r>
  </si>
  <si>
    <t>Fuente: MFMP y ejecución presupuestal 2019</t>
  </si>
  <si>
    <t>24. Estado de la actividad económica, financiera, social y ambiental comparativo 2016 -2019 (Corte diciembre de 2016 y diciembre 2019)</t>
  </si>
  <si>
    <t>2019 (corte a septiembre 30)</t>
  </si>
  <si>
    <t>3.  Ejecución Presupuesto ingresos vigencia actual (Corte al 30 de septiembre del 2019)</t>
  </si>
  <si>
    <t>Recaudo a septiembre 30</t>
  </si>
  <si>
    <t>Ejecución de gastos  a septiembre 30 del 2019</t>
  </si>
  <si>
    <t>2019 (con corte al 30 de septiembre del 2019</t>
  </si>
  <si>
    <t>2019 Ejecutados a 30 de septiembre</t>
  </si>
  <si>
    <t>2019              (Corte a 30 de septiembre)</t>
  </si>
  <si>
    <t>Pago de vigencias expiradas (Corte a 30 de septiembre)</t>
  </si>
  <si>
    <t>2. Variaciones patrimoniales a septiembre 30 de 2019</t>
  </si>
  <si>
    <t>3. Saldo del patrimonio a septiembre 30 de 2019</t>
  </si>
  <si>
    <t>25. Estado de la actividad económica, financiera, social y ambiental 2019 (Corte 30 de septiembre)</t>
  </si>
  <si>
    <t>3.     CAAR (Comité Asesor para la Asignación de Recursos)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</si>
</sst>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7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justify" vertical="center" wrapText="1"/>
    </xf>
    <xf numFmtId="0" fontId="50" fillId="33" borderId="11" xfId="0" applyFont="1" applyFill="1" applyBorder="1" applyAlignment="1">
      <alignment horizontal="justify" vertical="center" wrapText="1"/>
    </xf>
    <xf numFmtId="0" fontId="50" fillId="33" borderId="12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justify" vertical="center" wrapText="1"/>
    </xf>
    <xf numFmtId="0" fontId="50" fillId="33" borderId="13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justify" vertical="center" wrapText="1"/>
    </xf>
    <xf numFmtId="0" fontId="48" fillId="33" borderId="0" xfId="0" applyFont="1" applyFill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48" fillId="33" borderId="0" xfId="0" applyFont="1" applyFill="1" applyAlignment="1">
      <alignment horizontal="justify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0" fontId="50" fillId="33" borderId="0" xfId="0" applyFont="1" applyFill="1" applyAlignment="1">
      <alignment horizontal="justify" vertical="center"/>
    </xf>
    <xf numFmtId="0" fontId="49" fillId="33" borderId="12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horizontal="justify" vertical="center" wrapText="1"/>
    </xf>
    <xf numFmtId="0" fontId="50" fillId="33" borderId="16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vertical="center"/>
    </xf>
    <xf numFmtId="0" fontId="49" fillId="33" borderId="13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left" vertical="center" wrapText="1" indent="5"/>
    </xf>
    <xf numFmtId="0" fontId="48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5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49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51" fillId="33" borderId="14" xfId="0" applyFont="1" applyFill="1" applyBorder="1" applyAlignment="1">
      <alignment horizontal="left" vertical="center"/>
    </xf>
    <xf numFmtId="0" fontId="44" fillId="33" borderId="0" xfId="0" applyFont="1" applyFill="1" applyAlignment="1">
      <alignment/>
    </xf>
    <xf numFmtId="0" fontId="52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justify" vertical="center"/>
    </xf>
    <xf numFmtId="0" fontId="14" fillId="33" borderId="0" xfId="0" applyFont="1" applyFill="1" applyAlignment="1">
      <alignment/>
    </xf>
    <xf numFmtId="0" fontId="15" fillId="33" borderId="12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left" vertical="center"/>
    </xf>
    <xf numFmtId="164" fontId="49" fillId="33" borderId="11" xfId="49" applyFont="1" applyFill="1" applyBorder="1" applyAlignment="1">
      <alignment horizontal="justify" vertical="center" wrapText="1"/>
    </xf>
    <xf numFmtId="164" fontId="50" fillId="33" borderId="11" xfId="49" applyFont="1" applyFill="1" applyBorder="1" applyAlignment="1">
      <alignment horizontal="justify" vertical="center" wrapText="1"/>
    </xf>
    <xf numFmtId="164" fontId="53" fillId="33" borderId="11" xfId="0" applyNumberFormat="1" applyFont="1" applyFill="1" applyBorder="1" applyAlignment="1">
      <alignment horizontal="justify" vertical="center" wrapText="1"/>
    </xf>
    <xf numFmtId="164" fontId="54" fillId="33" borderId="11" xfId="49" applyFont="1" applyFill="1" applyBorder="1" applyAlignment="1">
      <alignment horizontal="justify" vertical="center" wrapText="1"/>
    </xf>
    <xf numFmtId="164" fontId="53" fillId="33" borderId="11" xfId="49" applyFont="1" applyFill="1" applyBorder="1" applyAlignment="1">
      <alignment horizontal="justify" vertical="center" wrapText="1"/>
    </xf>
    <xf numFmtId="164" fontId="19" fillId="0" borderId="19" xfId="49" applyFont="1" applyFill="1" applyBorder="1" applyAlignment="1" applyProtection="1">
      <alignment vertical="center" wrapText="1" shrinkToFit="1"/>
      <protection/>
    </xf>
    <xf numFmtId="164" fontId="53" fillId="33" borderId="11" xfId="49" applyFont="1" applyFill="1" applyBorder="1" applyAlignment="1">
      <alignment vertical="center" wrapText="1"/>
    </xf>
    <xf numFmtId="164" fontId="54" fillId="33" borderId="11" xfId="49" applyFont="1" applyFill="1" applyBorder="1" applyAlignment="1">
      <alignment vertical="center" wrapText="1"/>
    </xf>
    <xf numFmtId="164" fontId="53" fillId="33" borderId="11" xfId="0" applyNumberFormat="1" applyFont="1" applyFill="1" applyBorder="1" applyAlignment="1">
      <alignment vertical="center" wrapText="1"/>
    </xf>
    <xf numFmtId="164" fontId="50" fillId="33" borderId="12" xfId="49" applyFont="1" applyFill="1" applyBorder="1" applyAlignment="1">
      <alignment vertical="center" wrapText="1"/>
    </xf>
    <xf numFmtId="164" fontId="50" fillId="33" borderId="13" xfId="49" applyFont="1" applyFill="1" applyBorder="1" applyAlignment="1">
      <alignment vertical="center" wrapText="1"/>
    </xf>
    <xf numFmtId="164" fontId="49" fillId="33" borderId="12" xfId="49" applyFont="1" applyFill="1" applyBorder="1" applyAlignment="1">
      <alignment horizontal="justify" vertical="center" wrapText="1"/>
    </xf>
    <xf numFmtId="164" fontId="49" fillId="33" borderId="20" xfId="49" applyFont="1" applyFill="1" applyBorder="1" applyAlignment="1">
      <alignment horizontal="justify" vertical="center" wrapText="1"/>
    </xf>
    <xf numFmtId="164" fontId="49" fillId="33" borderId="10" xfId="49" applyFont="1" applyFill="1" applyBorder="1" applyAlignment="1">
      <alignment horizontal="justify" vertical="center" wrapText="1"/>
    </xf>
    <xf numFmtId="164" fontId="49" fillId="33" borderId="11" xfId="49" applyFon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0" xfId="0" applyFont="1" applyFill="1" applyAlignment="1">
      <alignment horizontal="left" vertical="center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left" vertical="center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0" fontId="36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2038350</xdr:colOff>
      <xdr:row>0</xdr:row>
      <xdr:rowOff>0</xdr:rowOff>
    </xdr:from>
    <xdr:to>
      <xdr:col>2</xdr:col>
      <xdr:colOff>133350</xdr:colOff>
      <xdr:row>0</xdr:row>
      <xdr:rowOff>609600</xdr:rowOff>
    </xdr:to>
    <xdr:pic>
      <xdr:nvPicPr>
        <xdr:cNvPr id="1" name="Picture 2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6"/>
  <sheetViews>
    <sheetView tabSelected="1" zoomScale="99" zoomScaleNormal="99" zoomScalePageLayoutView="0" workbookViewId="0" topLeftCell="A1">
      <selection activeCell="A185" sqref="A185"/>
    </sheetView>
  </sheetViews>
  <sheetFormatPr defaultColWidth="11.421875" defaultRowHeight="15"/>
  <cols>
    <col min="1" max="1" width="51.7109375" style="0" customWidth="1"/>
    <col min="2" max="2" width="18.140625" style="0" customWidth="1"/>
    <col min="3" max="3" width="19.140625" style="0" customWidth="1"/>
    <col min="4" max="5" width="18.421875" style="0" customWidth="1"/>
    <col min="6" max="6" width="16.140625" style="1" customWidth="1"/>
    <col min="7" max="7" width="18.8515625" style="1" customWidth="1"/>
    <col min="8" max="8" width="20.140625" style="1" customWidth="1"/>
    <col min="9" max="26" width="11.421875" style="1" customWidth="1"/>
  </cols>
  <sheetData>
    <row r="1" ht="50.25" customHeight="1"/>
    <row r="2" spans="1:5" ht="15.75">
      <c r="A2" s="85" t="s">
        <v>150</v>
      </c>
      <c r="B2" s="85"/>
      <c r="C2" s="85"/>
      <c r="D2" s="85"/>
      <c r="E2" s="85"/>
    </row>
    <row r="3" spans="1:5" ht="14.25">
      <c r="A3" s="1"/>
      <c r="B3" s="1"/>
      <c r="C3" s="1"/>
      <c r="D3" s="1"/>
      <c r="E3" s="1"/>
    </row>
    <row r="4" spans="1:5" ht="14.25">
      <c r="A4" s="86" t="s">
        <v>119</v>
      </c>
      <c r="B4" s="86"/>
      <c r="C4" s="86"/>
      <c r="D4" s="86"/>
      <c r="E4" s="86"/>
    </row>
    <row r="5" spans="1:5" ht="14.25">
      <c r="A5" s="1"/>
      <c r="B5" s="1"/>
      <c r="C5" s="1"/>
      <c r="D5" s="1"/>
      <c r="E5" s="1"/>
    </row>
    <row r="6" spans="1:5" ht="15">
      <c r="A6" s="69" t="s">
        <v>13</v>
      </c>
      <c r="B6" s="69"/>
      <c r="C6" s="69"/>
      <c r="D6" s="69"/>
      <c r="E6" s="69"/>
    </row>
    <row r="7" spans="1:5" ht="15" thickBot="1">
      <c r="A7" s="17"/>
      <c r="B7" s="1"/>
      <c r="C7" s="1"/>
      <c r="D7" s="1"/>
      <c r="E7" s="1"/>
    </row>
    <row r="8" spans="1:5" ht="26.25" thickBot="1">
      <c r="A8" s="18" t="s">
        <v>0</v>
      </c>
      <c r="B8" s="2">
        <v>2016</v>
      </c>
      <c r="C8" s="2">
        <v>2017</v>
      </c>
      <c r="D8" s="2">
        <v>2018</v>
      </c>
      <c r="E8" s="2" t="s">
        <v>158</v>
      </c>
    </row>
    <row r="9" spans="1:5" ht="15.75" thickBot="1">
      <c r="A9" s="19" t="s">
        <v>1</v>
      </c>
      <c r="B9" s="48">
        <v>36917554068.03</v>
      </c>
      <c r="C9" s="48">
        <v>40386069182.5</v>
      </c>
      <c r="D9" s="48">
        <v>43797531164.22</v>
      </c>
      <c r="E9" s="48">
        <v>38277623845</v>
      </c>
    </row>
    <row r="10" spans="1:5" ht="15.75" thickBot="1">
      <c r="A10" s="6" t="s">
        <v>2</v>
      </c>
      <c r="B10" s="48">
        <v>35077429966.12</v>
      </c>
      <c r="C10" s="62">
        <v>33196717949.83</v>
      </c>
      <c r="D10" s="48">
        <v>37946412558.9</v>
      </c>
      <c r="E10" s="48">
        <v>34736747035</v>
      </c>
    </row>
    <row r="11" spans="1:5" ht="15">
      <c r="A11" s="82" t="s">
        <v>149</v>
      </c>
      <c r="B11" s="82"/>
      <c r="C11" s="82"/>
      <c r="D11" s="82"/>
      <c r="E11" s="82"/>
    </row>
    <row r="12" spans="1:5" ht="14.25">
      <c r="A12" s="20"/>
      <c r="B12" s="1"/>
      <c r="C12" s="1"/>
      <c r="D12" s="1"/>
      <c r="E12" s="1"/>
    </row>
    <row r="13" spans="1:5" ht="15">
      <c r="A13" s="69" t="s">
        <v>12</v>
      </c>
      <c r="B13" s="69"/>
      <c r="C13" s="69"/>
      <c r="D13" s="69"/>
      <c r="E13" s="69"/>
    </row>
    <row r="14" spans="1:5" ht="15" thickBot="1">
      <c r="A14" s="20"/>
      <c r="B14" s="1"/>
      <c r="C14" s="1"/>
      <c r="D14" s="1"/>
      <c r="E14" s="1"/>
    </row>
    <row r="15" spans="1:5" ht="27.75" thickBot="1">
      <c r="A15" s="18" t="s">
        <v>0</v>
      </c>
      <c r="B15" s="2">
        <v>2016</v>
      </c>
      <c r="C15" s="2">
        <v>2017</v>
      </c>
      <c r="D15" s="2">
        <v>2018</v>
      </c>
      <c r="E15" s="2" t="str">
        <f>+E8</f>
        <v>2019 (corte a septiembre 30)</v>
      </c>
    </row>
    <row r="16" spans="1:5" ht="15.75" thickBot="1">
      <c r="A16" s="19" t="s">
        <v>3</v>
      </c>
      <c r="B16" s="50">
        <f>+B9</f>
        <v>36917554068.03</v>
      </c>
      <c r="C16" s="50">
        <f>+C9</f>
        <v>40386069182.5</v>
      </c>
      <c r="D16" s="50">
        <f>+D9</f>
        <v>43797531164.22</v>
      </c>
      <c r="E16" s="50">
        <f>+E9</f>
        <v>38277623845</v>
      </c>
    </row>
    <row r="17" spans="1:5" ht="15.75" thickBot="1">
      <c r="A17" s="19" t="s">
        <v>103</v>
      </c>
      <c r="B17" s="50">
        <f>B16-B21</f>
        <v>36431632441.59</v>
      </c>
      <c r="C17" s="52">
        <f>C16-C21</f>
        <v>39111967395.41</v>
      </c>
      <c r="D17" s="50">
        <f>D16-D21</f>
        <v>42950679347.020004</v>
      </c>
      <c r="E17" s="52">
        <v>37142660244</v>
      </c>
    </row>
    <row r="18" spans="1:5" ht="15.75" thickBot="1">
      <c r="A18" s="6" t="s">
        <v>104</v>
      </c>
      <c r="B18" s="51">
        <v>0</v>
      </c>
      <c r="C18" s="51">
        <v>0</v>
      </c>
      <c r="D18" s="51">
        <v>0</v>
      </c>
      <c r="E18" s="51">
        <v>0</v>
      </c>
    </row>
    <row r="19" spans="1:5" ht="15.75" thickBot="1">
      <c r="A19" s="6" t="s">
        <v>105</v>
      </c>
      <c r="B19" s="51">
        <v>0</v>
      </c>
      <c r="C19" s="51">
        <v>0</v>
      </c>
      <c r="D19" s="51">
        <v>0</v>
      </c>
      <c r="E19" s="51">
        <v>0</v>
      </c>
    </row>
    <row r="20" spans="1:5" ht="15.75" thickBot="1">
      <c r="A20" s="6" t="s">
        <v>106</v>
      </c>
      <c r="B20" s="51">
        <v>0</v>
      </c>
      <c r="C20" s="51">
        <v>0</v>
      </c>
      <c r="D20" s="51">
        <v>0</v>
      </c>
      <c r="E20" s="51">
        <v>0</v>
      </c>
    </row>
    <row r="21" spans="1:5" ht="15.75" thickBot="1">
      <c r="A21" s="19" t="s">
        <v>107</v>
      </c>
      <c r="B21" s="52">
        <v>485921626.44</v>
      </c>
      <c r="C21" s="52">
        <v>1274101787.09</v>
      </c>
      <c r="D21" s="52">
        <v>846851817.2</v>
      </c>
      <c r="E21" s="52">
        <v>1134963601</v>
      </c>
    </row>
    <row r="22" spans="1:5" ht="15.75" thickBot="1">
      <c r="A22" s="6" t="s">
        <v>109</v>
      </c>
      <c r="B22" s="51">
        <v>0</v>
      </c>
      <c r="C22" s="51">
        <v>0</v>
      </c>
      <c r="D22" s="51">
        <v>0</v>
      </c>
      <c r="E22" s="51">
        <v>0</v>
      </c>
    </row>
    <row r="23" spans="1:5" ht="15.75" thickBot="1">
      <c r="A23" s="6" t="s">
        <v>108</v>
      </c>
      <c r="B23" s="51">
        <v>0</v>
      </c>
      <c r="C23" s="51">
        <v>0</v>
      </c>
      <c r="D23" s="51">
        <v>0</v>
      </c>
      <c r="E23" s="51">
        <v>0</v>
      </c>
    </row>
    <row r="24" spans="1:5" ht="15">
      <c r="A24" s="82" t="s">
        <v>149</v>
      </c>
      <c r="B24" s="82"/>
      <c r="C24" s="82"/>
      <c r="D24" s="82"/>
      <c r="E24" s="82"/>
    </row>
    <row r="25" spans="1:5" ht="15">
      <c r="A25" s="1"/>
      <c r="B25" s="1"/>
      <c r="C25" s="1"/>
      <c r="D25" s="1"/>
      <c r="E25" s="1"/>
    </row>
    <row r="26" spans="1:5" ht="15">
      <c r="A26" s="69" t="s">
        <v>159</v>
      </c>
      <c r="B26" s="69"/>
      <c r="C26" s="69"/>
      <c r="D26" s="69"/>
      <c r="E26" s="69"/>
    </row>
    <row r="27" spans="1:5" ht="15.75" thickBot="1">
      <c r="A27" s="20"/>
      <c r="B27" s="1"/>
      <c r="C27" s="1"/>
      <c r="D27" s="1"/>
      <c r="E27" s="1"/>
    </row>
    <row r="28" spans="1:5" ht="66.75" customHeight="1" thickBot="1">
      <c r="A28" s="18" t="s">
        <v>5</v>
      </c>
      <c r="B28" s="2" t="s">
        <v>4</v>
      </c>
      <c r="C28" s="2" t="s">
        <v>6</v>
      </c>
      <c r="D28" s="2" t="s">
        <v>160</v>
      </c>
      <c r="E28" s="2" t="s">
        <v>110</v>
      </c>
    </row>
    <row r="29" spans="1:5" ht="15.75" thickBot="1">
      <c r="A29" s="19" t="s">
        <v>3</v>
      </c>
      <c r="B29" s="62">
        <f>B30+B34</f>
        <v>35321380511</v>
      </c>
      <c r="C29" s="62">
        <f>C30+C34</f>
        <v>46218854110</v>
      </c>
      <c r="D29" s="62">
        <f>D30+D34</f>
        <v>38277623845</v>
      </c>
      <c r="E29" s="62">
        <f>E30+E34</f>
        <v>7941230265</v>
      </c>
    </row>
    <row r="30" spans="1:5" ht="15.75" thickBot="1">
      <c r="A30" s="19" t="s">
        <v>103</v>
      </c>
      <c r="B30" s="62">
        <v>34999721891</v>
      </c>
      <c r="C30" s="48">
        <v>45897195490</v>
      </c>
      <c r="D30" s="48">
        <v>37142660244</v>
      </c>
      <c r="E30" s="48">
        <f>C30-D30</f>
        <v>8754535246</v>
      </c>
    </row>
    <row r="31" spans="1:5" ht="15.75" thickBot="1">
      <c r="A31" s="6" t="s">
        <v>104</v>
      </c>
      <c r="B31" s="62">
        <v>0</v>
      </c>
      <c r="C31" s="48">
        <v>0</v>
      </c>
      <c r="D31" s="48">
        <v>0</v>
      </c>
      <c r="E31" s="48">
        <f aca="true" t="shared" si="0" ref="E31:E36">C31-D31</f>
        <v>0</v>
      </c>
    </row>
    <row r="32" spans="1:5" ht="15.75" thickBot="1">
      <c r="A32" s="6" t="s">
        <v>105</v>
      </c>
      <c r="B32" s="62">
        <v>0</v>
      </c>
      <c r="C32" s="48">
        <v>0</v>
      </c>
      <c r="D32" s="48">
        <v>0</v>
      </c>
      <c r="E32" s="48">
        <f t="shared" si="0"/>
        <v>0</v>
      </c>
    </row>
    <row r="33" spans="1:5" ht="15.75" thickBot="1">
      <c r="A33" s="6" t="s">
        <v>106</v>
      </c>
      <c r="B33" s="62">
        <v>0</v>
      </c>
      <c r="C33" s="48">
        <v>0</v>
      </c>
      <c r="D33" s="48">
        <v>0</v>
      </c>
      <c r="E33" s="48">
        <f t="shared" si="0"/>
        <v>0</v>
      </c>
    </row>
    <row r="34" spans="1:5" ht="15.75" thickBot="1">
      <c r="A34" s="19" t="s">
        <v>107</v>
      </c>
      <c r="B34" s="62">
        <v>321658620</v>
      </c>
      <c r="C34" s="48">
        <v>321658620</v>
      </c>
      <c r="D34" s="48">
        <v>1134963601</v>
      </c>
      <c r="E34" s="48">
        <f t="shared" si="0"/>
        <v>-813304981</v>
      </c>
    </row>
    <row r="35" spans="1:5" ht="15.75" thickBot="1">
      <c r="A35" s="6" t="s">
        <v>109</v>
      </c>
      <c r="B35" s="62">
        <v>0</v>
      </c>
      <c r="C35" s="48">
        <v>0</v>
      </c>
      <c r="D35" s="48">
        <v>0</v>
      </c>
      <c r="E35" s="48">
        <f t="shared" si="0"/>
        <v>0</v>
      </c>
    </row>
    <row r="36" spans="1:5" ht="15.75" thickBot="1">
      <c r="A36" s="6" t="s">
        <v>108</v>
      </c>
      <c r="B36" s="62">
        <v>0</v>
      </c>
      <c r="C36" s="48">
        <v>0</v>
      </c>
      <c r="D36" s="48">
        <v>0</v>
      </c>
      <c r="E36" s="48">
        <f t="shared" si="0"/>
        <v>0</v>
      </c>
    </row>
    <row r="37" spans="1:5" ht="15">
      <c r="A37" s="82" t="s">
        <v>149</v>
      </c>
      <c r="B37" s="82"/>
      <c r="C37" s="82"/>
      <c r="D37" s="82"/>
      <c r="E37" s="82"/>
    </row>
    <row r="38" spans="1:5" ht="15">
      <c r="A38" s="1"/>
      <c r="B38" s="1"/>
      <c r="C38" s="1"/>
      <c r="D38" s="1"/>
      <c r="E38" s="1"/>
    </row>
    <row r="39" spans="1:5" ht="15">
      <c r="A39" s="69" t="s">
        <v>14</v>
      </c>
      <c r="B39" s="69"/>
      <c r="C39" s="69"/>
      <c r="D39" s="69"/>
      <c r="E39" s="69"/>
    </row>
    <row r="40" spans="1:5" ht="15.75" thickBot="1">
      <c r="A40" s="20"/>
      <c r="B40" s="1"/>
      <c r="C40" s="1"/>
      <c r="D40" s="1"/>
      <c r="E40" s="1"/>
    </row>
    <row r="41" spans="1:5" ht="39" thickBot="1">
      <c r="A41" s="18" t="s">
        <v>5</v>
      </c>
      <c r="B41" s="2" t="s">
        <v>44</v>
      </c>
      <c r="C41" s="2" t="s">
        <v>45</v>
      </c>
      <c r="D41" s="2" t="s">
        <v>161</v>
      </c>
      <c r="E41" s="2" t="s">
        <v>46</v>
      </c>
    </row>
    <row r="42" spans="1:5" ht="15.75" thickBot="1">
      <c r="A42" s="19" t="s">
        <v>7</v>
      </c>
      <c r="B42" s="48">
        <f>B43+B45</f>
        <v>35321380511</v>
      </c>
      <c r="C42" s="48">
        <f>C43+C45</f>
        <v>46218854110</v>
      </c>
      <c r="D42" s="48">
        <f>D43+D45</f>
        <v>34736747035</v>
      </c>
      <c r="E42" s="48">
        <f>C42-D42</f>
        <v>11482107075</v>
      </c>
    </row>
    <row r="43" spans="1:5" ht="15.75" thickBot="1">
      <c r="A43" s="6" t="s">
        <v>8</v>
      </c>
      <c r="B43" s="48">
        <v>35046380511</v>
      </c>
      <c r="C43" s="48">
        <v>42440943762</v>
      </c>
      <c r="D43" s="48">
        <v>34336747035</v>
      </c>
      <c r="E43" s="48">
        <f>C43-D43</f>
        <v>8104196727</v>
      </c>
    </row>
    <row r="44" spans="1:5" ht="15.75" thickBot="1">
      <c r="A44" s="6" t="s">
        <v>9</v>
      </c>
      <c r="B44" s="48">
        <v>0</v>
      </c>
      <c r="C44" s="48">
        <v>0</v>
      </c>
      <c r="D44" s="48">
        <v>0</v>
      </c>
      <c r="E44" s="48">
        <f>C44-D44</f>
        <v>0</v>
      </c>
    </row>
    <row r="45" spans="1:5" ht="15.75" thickBot="1">
      <c r="A45" s="6" t="s">
        <v>10</v>
      </c>
      <c r="B45" s="48">
        <v>275000000</v>
      </c>
      <c r="C45" s="48">
        <v>3777910348</v>
      </c>
      <c r="D45" s="48">
        <v>400000000</v>
      </c>
      <c r="E45" s="48">
        <f>C45-D45</f>
        <v>3377910348</v>
      </c>
    </row>
    <row r="46" spans="1:5" ht="15">
      <c r="A46" s="82" t="s">
        <v>149</v>
      </c>
      <c r="B46" s="82"/>
      <c r="C46" s="82"/>
      <c r="D46" s="82"/>
      <c r="E46" s="82"/>
    </row>
    <row r="47" spans="1:5" ht="15">
      <c r="A47" s="1"/>
      <c r="B47" s="1"/>
      <c r="C47" s="1"/>
      <c r="D47" s="1"/>
      <c r="E47" s="1"/>
    </row>
    <row r="48" spans="1:5" ht="15">
      <c r="A48" s="69" t="s">
        <v>111</v>
      </c>
      <c r="B48" s="69"/>
      <c r="C48" s="69"/>
      <c r="D48" s="69"/>
      <c r="E48" s="69"/>
    </row>
    <row r="49" spans="1:5" ht="15.75" thickBot="1">
      <c r="A49" s="20"/>
      <c r="B49" s="1"/>
      <c r="C49" s="1"/>
      <c r="D49" s="1"/>
      <c r="E49" s="1"/>
    </row>
    <row r="50" spans="1:5" ht="15.75" thickBot="1">
      <c r="A50" s="18" t="s">
        <v>0</v>
      </c>
      <c r="B50" s="2">
        <v>2020</v>
      </c>
      <c r="C50" s="2">
        <v>2021</v>
      </c>
      <c r="D50" s="2">
        <v>2022</v>
      </c>
      <c r="E50" s="2">
        <v>2023</v>
      </c>
    </row>
    <row r="51" spans="1:5" ht="15.75" thickBot="1">
      <c r="A51" s="19" t="s">
        <v>3</v>
      </c>
      <c r="B51" s="53">
        <v>38653425964.5</v>
      </c>
      <c r="C51" s="56">
        <f>(B51*5%)+B51</f>
        <v>40586097262.725</v>
      </c>
      <c r="D51" s="56">
        <f>(C51*5%)+C51</f>
        <v>42615402125.86125</v>
      </c>
      <c r="E51" s="56">
        <f>(D51*5%)+D51</f>
        <v>44746172232.15431</v>
      </c>
    </row>
    <row r="52" spans="1:5" ht="15.75" thickBot="1">
      <c r="A52" s="19" t="s">
        <v>103</v>
      </c>
      <c r="B52" s="54">
        <f>B51*98%</f>
        <v>37880357445.21</v>
      </c>
      <c r="C52" s="56">
        <f>(B52*5%)+B52</f>
        <v>39774375317.4705</v>
      </c>
      <c r="D52" s="56">
        <f aca="true" t="shared" si="1" ref="D52:E58">(C52*5%)+C52</f>
        <v>41763094083.344025</v>
      </c>
      <c r="E52" s="56">
        <f t="shared" si="1"/>
        <v>43851248787.51122</v>
      </c>
    </row>
    <row r="53" spans="1:5" ht="15.75" thickBot="1">
      <c r="A53" s="6" t="s">
        <v>104</v>
      </c>
      <c r="B53" s="54">
        <v>0</v>
      </c>
      <c r="C53" s="56">
        <f aca="true" t="shared" si="2" ref="C53:C58">(B53*5%)+B53</f>
        <v>0</v>
      </c>
      <c r="D53" s="56">
        <f t="shared" si="1"/>
        <v>0</v>
      </c>
      <c r="E53" s="56">
        <f t="shared" si="1"/>
        <v>0</v>
      </c>
    </row>
    <row r="54" spans="1:5" ht="15.75" thickBot="1">
      <c r="A54" s="6" t="s">
        <v>105</v>
      </c>
      <c r="B54" s="54">
        <v>0</v>
      </c>
      <c r="C54" s="56">
        <f t="shared" si="2"/>
        <v>0</v>
      </c>
      <c r="D54" s="56">
        <f t="shared" si="1"/>
        <v>0</v>
      </c>
      <c r="E54" s="56">
        <f t="shared" si="1"/>
        <v>0</v>
      </c>
    </row>
    <row r="55" spans="1:5" ht="15.75" thickBot="1">
      <c r="A55" s="6" t="s">
        <v>106</v>
      </c>
      <c r="B55" s="54">
        <v>0</v>
      </c>
      <c r="C55" s="56">
        <f t="shared" si="2"/>
        <v>0</v>
      </c>
      <c r="D55" s="56">
        <f t="shared" si="1"/>
        <v>0</v>
      </c>
      <c r="E55" s="56">
        <f t="shared" si="1"/>
        <v>0</v>
      </c>
    </row>
    <row r="56" spans="1:5" ht="15.75" thickBot="1">
      <c r="A56" s="19" t="s">
        <v>107</v>
      </c>
      <c r="B56" s="54">
        <f>B51-B52</f>
        <v>773068519.2900009</v>
      </c>
      <c r="C56" s="56">
        <f t="shared" si="2"/>
        <v>811721945.254501</v>
      </c>
      <c r="D56" s="56">
        <f t="shared" si="1"/>
        <v>852308042.517226</v>
      </c>
      <c r="E56" s="56">
        <f t="shared" si="1"/>
        <v>894923444.6430873</v>
      </c>
    </row>
    <row r="57" spans="1:5" ht="15.75" thickBot="1">
      <c r="A57" s="6" t="s">
        <v>109</v>
      </c>
      <c r="B57" s="55">
        <v>0</v>
      </c>
      <c r="C57" s="56">
        <f t="shared" si="2"/>
        <v>0</v>
      </c>
      <c r="D57" s="56">
        <f t="shared" si="1"/>
        <v>0</v>
      </c>
      <c r="E57" s="56">
        <f t="shared" si="1"/>
        <v>0</v>
      </c>
    </row>
    <row r="58" spans="1:5" ht="15.75" thickBot="1">
      <c r="A58" s="6" t="s">
        <v>108</v>
      </c>
      <c r="B58" s="55">
        <v>0</v>
      </c>
      <c r="C58" s="56">
        <f t="shared" si="2"/>
        <v>0</v>
      </c>
      <c r="D58" s="56">
        <f t="shared" si="1"/>
        <v>0</v>
      </c>
      <c r="E58" s="56">
        <f t="shared" si="1"/>
        <v>0</v>
      </c>
    </row>
    <row r="59" spans="1:5" ht="15">
      <c r="A59" s="21" t="s">
        <v>15</v>
      </c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69" t="s">
        <v>22</v>
      </c>
      <c r="B61" s="69"/>
      <c r="C61" s="69"/>
      <c r="D61" s="69"/>
      <c r="E61" s="69"/>
    </row>
    <row r="62" spans="1:5" ht="15.75" thickBot="1">
      <c r="A62" s="20"/>
      <c r="B62" s="1"/>
      <c r="C62" s="1"/>
      <c r="D62" s="1"/>
      <c r="E62" s="1"/>
    </row>
    <row r="63" spans="1:5" ht="39" thickBot="1">
      <c r="A63" s="22" t="s">
        <v>0</v>
      </c>
      <c r="B63" s="2">
        <v>2016</v>
      </c>
      <c r="C63" s="2">
        <v>2017</v>
      </c>
      <c r="D63" s="2">
        <v>2018</v>
      </c>
      <c r="E63" s="2" t="s">
        <v>162</v>
      </c>
    </row>
    <row r="64" spans="1:5" ht="15.75" thickBot="1">
      <c r="A64" s="19" t="s">
        <v>7</v>
      </c>
      <c r="B64" s="48">
        <f>+B10</f>
        <v>35077429966.12</v>
      </c>
      <c r="C64" s="48">
        <f>+C10</f>
        <v>33196717949.83</v>
      </c>
      <c r="D64" s="48">
        <f>+D10</f>
        <v>37946412558.9</v>
      </c>
      <c r="E64" s="48">
        <f>+E10</f>
        <v>34736747035</v>
      </c>
    </row>
    <row r="65" spans="1:5" ht="15.75" thickBot="1">
      <c r="A65" s="6" t="s">
        <v>8</v>
      </c>
      <c r="B65" s="48">
        <f>B64-B67</f>
        <v>34851251812.12</v>
      </c>
      <c r="C65" s="48">
        <f>C64-C67</f>
        <v>33090717949.83</v>
      </c>
      <c r="D65" s="48">
        <f>D64-D67</f>
        <v>36718422558.9</v>
      </c>
      <c r="E65" s="48">
        <f>+D43</f>
        <v>34336747035</v>
      </c>
    </row>
    <row r="66" spans="1:5" ht="15.75" thickBot="1">
      <c r="A66" s="6" t="s">
        <v>9</v>
      </c>
      <c r="B66" s="48">
        <v>0</v>
      </c>
      <c r="C66" s="48">
        <v>0</v>
      </c>
      <c r="D66" s="48">
        <v>0</v>
      </c>
      <c r="E66" s="48">
        <v>0</v>
      </c>
    </row>
    <row r="67" spans="1:5" ht="15.75" thickBot="1">
      <c r="A67" s="6" t="s">
        <v>10</v>
      </c>
      <c r="B67" s="48">
        <v>226178154</v>
      </c>
      <c r="C67" s="48">
        <v>106000000</v>
      </c>
      <c r="D67" s="48">
        <v>1227990000</v>
      </c>
      <c r="E67" s="48">
        <f>+D45</f>
        <v>400000000</v>
      </c>
    </row>
    <row r="68" spans="1:5" ht="15">
      <c r="A68" s="82" t="s">
        <v>149</v>
      </c>
      <c r="B68" s="82"/>
      <c r="C68" s="82"/>
      <c r="D68" s="82"/>
      <c r="E68" s="82"/>
    </row>
    <row r="69" spans="1:5" ht="15">
      <c r="A69" s="1"/>
      <c r="B69" s="1"/>
      <c r="C69" s="1"/>
      <c r="D69" s="1"/>
      <c r="E69" s="1"/>
    </row>
    <row r="70" spans="1:5" ht="15">
      <c r="A70" s="78" t="s">
        <v>23</v>
      </c>
      <c r="B70" s="78"/>
      <c r="C70" s="78"/>
      <c r="D70" s="78"/>
      <c r="E70" s="78"/>
    </row>
    <row r="71" spans="1:5" ht="15.75" thickBot="1">
      <c r="A71" s="41"/>
      <c r="B71" s="42"/>
      <c r="C71" s="42"/>
      <c r="D71" s="42"/>
      <c r="E71" s="42"/>
    </row>
    <row r="72" spans="1:9" ht="15.75" thickBot="1">
      <c r="A72" s="43" t="s">
        <v>0</v>
      </c>
      <c r="B72" s="44">
        <v>2016</v>
      </c>
      <c r="C72" s="44">
        <v>2017</v>
      </c>
      <c r="D72" s="44">
        <v>2018</v>
      </c>
      <c r="E72" s="44">
        <v>2019</v>
      </c>
      <c r="F72" s="39"/>
      <c r="G72" s="39"/>
      <c r="H72" s="39"/>
      <c r="I72" s="39"/>
    </row>
    <row r="73" spans="1:5" ht="15.75" thickBot="1">
      <c r="A73" s="19" t="s">
        <v>7</v>
      </c>
      <c r="B73" s="48">
        <v>36541847264.7</v>
      </c>
      <c r="C73" s="48">
        <v>35278765036.25</v>
      </c>
      <c r="D73" s="48">
        <v>41593054425.08</v>
      </c>
      <c r="E73" s="48">
        <f>E74+E76</f>
        <v>46218854110</v>
      </c>
    </row>
    <row r="74" spans="1:5" ht="15.75" thickBot="1">
      <c r="A74" s="6" t="s">
        <v>8</v>
      </c>
      <c r="B74" s="48">
        <f>B73-B76</f>
        <v>36291847264.7</v>
      </c>
      <c r="C74" s="48">
        <f>C73-C76</f>
        <v>34663765036.25</v>
      </c>
      <c r="D74" s="48">
        <f>D73-D76</f>
        <v>40363991231.08</v>
      </c>
      <c r="E74" s="48">
        <v>42440943762</v>
      </c>
    </row>
    <row r="75" spans="1:5" ht="15.75" thickBot="1">
      <c r="A75" s="6" t="s">
        <v>9</v>
      </c>
      <c r="B75" s="48">
        <v>0</v>
      </c>
      <c r="C75" s="48">
        <v>0</v>
      </c>
      <c r="D75" s="48">
        <v>0</v>
      </c>
      <c r="E75" s="48">
        <v>0</v>
      </c>
    </row>
    <row r="76" spans="1:5" ht="15.75" thickBot="1">
      <c r="A76" s="6" t="s">
        <v>10</v>
      </c>
      <c r="B76" s="48">
        <v>250000000</v>
      </c>
      <c r="C76" s="48">
        <v>615000000</v>
      </c>
      <c r="D76" s="48">
        <v>1229063194</v>
      </c>
      <c r="E76" s="48">
        <v>3777910348</v>
      </c>
    </row>
    <row r="77" spans="1:5" ht="15">
      <c r="A77" s="21" t="s">
        <v>11</v>
      </c>
      <c r="B77" s="1"/>
      <c r="C77" s="1"/>
      <c r="D77" s="1"/>
      <c r="E77" s="1"/>
    </row>
    <row r="78" spans="1:5" ht="15">
      <c r="A78" s="21"/>
      <c r="B78" s="1"/>
      <c r="C78" s="1"/>
      <c r="D78" s="1"/>
      <c r="E78" s="1"/>
    </row>
    <row r="79" spans="1:6" ht="15">
      <c r="A79" s="69" t="s">
        <v>70</v>
      </c>
      <c r="B79" s="69"/>
      <c r="C79" s="69"/>
      <c r="D79" s="69"/>
      <c r="E79" s="69"/>
      <c r="F79" s="69"/>
    </row>
    <row r="80" spans="1:5" ht="15.75" thickBot="1">
      <c r="A80" s="20"/>
      <c r="B80" s="1"/>
      <c r="C80" s="1"/>
      <c r="D80" s="1"/>
      <c r="E80" s="1"/>
    </row>
    <row r="81" spans="1:9" ht="51.75" thickBot="1">
      <c r="A81" s="18" t="s">
        <v>0</v>
      </c>
      <c r="B81" s="2" t="s">
        <v>120</v>
      </c>
      <c r="C81" s="2" t="s">
        <v>121</v>
      </c>
      <c r="D81" s="2" t="s">
        <v>122</v>
      </c>
      <c r="E81" s="2" t="s">
        <v>123</v>
      </c>
      <c r="F81" s="2" t="s">
        <v>124</v>
      </c>
      <c r="G81" s="2" t="s">
        <v>125</v>
      </c>
      <c r="H81" s="2" t="s">
        <v>126</v>
      </c>
      <c r="I81" s="2" t="s">
        <v>163</v>
      </c>
    </row>
    <row r="82" spans="1:9" ht="15.75" thickBot="1">
      <c r="A82" s="19" t="s">
        <v>74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</row>
    <row r="83" spans="1:9" ht="15.75" thickBot="1">
      <c r="A83" s="6" t="s">
        <v>72</v>
      </c>
      <c r="B83" s="49">
        <v>0</v>
      </c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</row>
    <row r="84" spans="1:9" ht="15.75" thickBot="1">
      <c r="A84" s="7" t="s">
        <v>73</v>
      </c>
      <c r="B84" s="49">
        <v>0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</row>
    <row r="85" spans="1:9" ht="15.75" thickBot="1">
      <c r="A85" s="7" t="s">
        <v>16</v>
      </c>
      <c r="B85" s="49">
        <v>0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</row>
    <row r="86" spans="1:9" ht="15.75" thickBot="1">
      <c r="A86" s="7" t="s">
        <v>17</v>
      </c>
      <c r="B86" s="49">
        <v>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</row>
    <row r="87" spans="1:9" ht="15.75" thickBot="1">
      <c r="A87" s="7" t="s">
        <v>18</v>
      </c>
      <c r="B87" s="49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</row>
    <row r="88" spans="1:9" ht="15.75" thickBot="1">
      <c r="A88" s="5" t="s">
        <v>19</v>
      </c>
      <c r="B88" s="57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</row>
    <row r="89" spans="1:9" ht="15.75" thickBot="1">
      <c r="A89" s="5" t="s">
        <v>20</v>
      </c>
      <c r="B89" s="58">
        <v>0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</row>
    <row r="90" spans="1:9" ht="15.75" thickBot="1">
      <c r="A90" s="6" t="s">
        <v>21</v>
      </c>
      <c r="B90" s="49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</row>
    <row r="91" spans="1:9" ht="15.75" thickBot="1">
      <c r="A91" s="6" t="s">
        <v>71</v>
      </c>
      <c r="B91" s="49">
        <v>0</v>
      </c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>
        <v>0</v>
      </c>
      <c r="I91" s="48">
        <v>0</v>
      </c>
    </row>
    <row r="92" spans="1:9" ht="15">
      <c r="A92" s="82" t="s">
        <v>127</v>
      </c>
      <c r="B92" s="82"/>
      <c r="C92" s="82"/>
      <c r="D92" s="82"/>
      <c r="E92" s="82"/>
      <c r="F92" s="82"/>
      <c r="G92" s="82"/>
      <c r="H92" s="82"/>
      <c r="I92" s="82"/>
    </row>
    <row r="93" spans="1:9" ht="15">
      <c r="A93" s="8"/>
      <c r="B93" s="8"/>
      <c r="C93" s="8"/>
      <c r="D93" s="8"/>
      <c r="E93" s="8"/>
      <c r="F93" s="8"/>
      <c r="G93" s="8"/>
      <c r="H93" s="8"/>
      <c r="I93" s="8"/>
    </row>
    <row r="94" spans="1:9" ht="15">
      <c r="A94" s="84" t="s">
        <v>75</v>
      </c>
      <c r="B94" s="84"/>
      <c r="C94" s="84"/>
      <c r="D94" s="8"/>
      <c r="E94" s="8"/>
      <c r="F94" s="8"/>
      <c r="G94" s="8"/>
      <c r="H94" s="8"/>
      <c r="I94" s="8"/>
    </row>
    <row r="95" spans="1:9" ht="15.75" thickBot="1">
      <c r="A95" s="8"/>
      <c r="B95" s="8"/>
      <c r="C95" s="8"/>
      <c r="D95" s="8"/>
      <c r="E95" s="8"/>
      <c r="F95" s="8"/>
      <c r="G95" s="8"/>
      <c r="H95" s="8"/>
      <c r="I95" s="8"/>
    </row>
    <row r="96" spans="1:9" ht="51.75" thickBot="1">
      <c r="A96" s="18" t="s">
        <v>0</v>
      </c>
      <c r="B96" s="2" t="s">
        <v>120</v>
      </c>
      <c r="C96" s="2" t="s">
        <v>121</v>
      </c>
      <c r="D96" s="2" t="s">
        <v>122</v>
      </c>
      <c r="E96" s="2" t="s">
        <v>123</v>
      </c>
      <c r="F96" s="2" t="s">
        <v>124</v>
      </c>
      <c r="G96" s="2" t="s">
        <v>125</v>
      </c>
      <c r="H96" s="2" t="s">
        <v>126</v>
      </c>
      <c r="I96" s="2" t="s">
        <v>163</v>
      </c>
    </row>
    <row r="97" spans="1:9" ht="15.75" thickBot="1">
      <c r="A97" s="19" t="s">
        <v>76</v>
      </c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</row>
    <row r="98" spans="1:9" ht="15">
      <c r="A98" s="82" t="s">
        <v>149</v>
      </c>
      <c r="B98" s="82"/>
      <c r="C98" s="82"/>
      <c r="D98" s="82"/>
      <c r="E98" s="82"/>
      <c r="F98" s="82"/>
      <c r="G98" s="82"/>
      <c r="H98" s="82"/>
      <c r="I98" s="82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3" t="s">
        <v>83</v>
      </c>
      <c r="B100" s="83"/>
      <c r="C100" s="83"/>
      <c r="D100" s="83"/>
      <c r="E100" s="83"/>
      <c r="F100" s="8"/>
      <c r="G100" s="8"/>
      <c r="H100" s="8"/>
      <c r="I100" s="8"/>
    </row>
    <row r="101" spans="1:9" ht="15.75" thickBot="1">
      <c r="A101" s="45"/>
      <c r="B101" s="45"/>
      <c r="C101" s="45"/>
      <c r="D101" s="45"/>
      <c r="E101" s="45"/>
      <c r="F101" s="8"/>
      <c r="G101" s="8"/>
      <c r="H101" s="8"/>
      <c r="I101" s="8"/>
    </row>
    <row r="102" spans="1:9" ht="26.25" thickBot="1">
      <c r="A102" s="46" t="s">
        <v>0</v>
      </c>
      <c r="B102" s="44">
        <v>2016</v>
      </c>
      <c r="C102" s="44">
        <v>2017</v>
      </c>
      <c r="D102" s="44">
        <v>2018</v>
      </c>
      <c r="E102" s="46" t="s">
        <v>164</v>
      </c>
      <c r="F102" s="40"/>
      <c r="G102" s="9"/>
      <c r="H102" s="9"/>
      <c r="I102" s="9"/>
    </row>
    <row r="103" spans="1:9" ht="15.75" thickBot="1">
      <c r="A103" s="23" t="s">
        <v>77</v>
      </c>
      <c r="B103" s="59">
        <v>0</v>
      </c>
      <c r="C103" s="60">
        <v>0</v>
      </c>
      <c r="D103" s="59">
        <v>0</v>
      </c>
      <c r="E103" s="61">
        <v>0</v>
      </c>
      <c r="F103" s="10"/>
      <c r="G103" s="10"/>
      <c r="H103" s="10"/>
      <c r="I103" s="10"/>
    </row>
    <row r="104" spans="1:9" ht="15.75" thickBot="1">
      <c r="A104" s="24" t="s">
        <v>78</v>
      </c>
      <c r="B104" s="59">
        <v>0</v>
      </c>
      <c r="C104" s="60">
        <v>0</v>
      </c>
      <c r="D104" s="59">
        <v>0</v>
      </c>
      <c r="E104" s="61">
        <v>0</v>
      </c>
      <c r="F104" s="8"/>
      <c r="G104" s="8"/>
      <c r="H104" s="8"/>
      <c r="I104" s="8"/>
    </row>
    <row r="105" spans="1:9" ht="15.75" thickBot="1">
      <c r="A105" s="25" t="s">
        <v>84</v>
      </c>
      <c r="B105" s="59">
        <v>0</v>
      </c>
      <c r="C105" s="60">
        <v>0</v>
      </c>
      <c r="D105" s="59">
        <v>0</v>
      </c>
      <c r="E105" s="61">
        <v>0</v>
      </c>
      <c r="F105" s="8"/>
      <c r="G105" s="8"/>
      <c r="H105" s="8"/>
      <c r="I105" s="8"/>
    </row>
    <row r="106" spans="1:9" ht="15.75" thickBot="1">
      <c r="A106" s="25" t="s">
        <v>79</v>
      </c>
      <c r="B106" s="59">
        <v>0</v>
      </c>
      <c r="C106" s="60">
        <v>0</v>
      </c>
      <c r="D106" s="59">
        <v>0</v>
      </c>
      <c r="E106" s="61">
        <v>0</v>
      </c>
      <c r="F106" s="8"/>
      <c r="G106" s="8"/>
      <c r="H106" s="8"/>
      <c r="I106" s="8"/>
    </row>
    <row r="107" spans="1:9" ht="15.75" thickBot="1">
      <c r="A107" s="25" t="s">
        <v>85</v>
      </c>
      <c r="B107" s="59">
        <v>0</v>
      </c>
      <c r="C107" s="60">
        <v>0</v>
      </c>
      <c r="D107" s="59">
        <v>0</v>
      </c>
      <c r="E107" s="61">
        <v>0</v>
      </c>
      <c r="F107" s="8"/>
      <c r="G107" s="8"/>
      <c r="H107" s="8"/>
      <c r="I107" s="8"/>
    </row>
    <row r="108" spans="1:9" ht="15.75" thickBot="1">
      <c r="A108" s="25" t="s">
        <v>80</v>
      </c>
      <c r="B108" s="59">
        <v>0</v>
      </c>
      <c r="C108" s="60">
        <v>0</v>
      </c>
      <c r="D108" s="59">
        <v>0</v>
      </c>
      <c r="E108" s="61">
        <v>0</v>
      </c>
      <c r="F108" s="8"/>
      <c r="G108" s="8"/>
      <c r="H108" s="8"/>
      <c r="I108" s="8"/>
    </row>
    <row r="109" spans="1:9" ht="15.75" thickBot="1">
      <c r="A109" s="25" t="s">
        <v>86</v>
      </c>
      <c r="B109" s="59">
        <v>0</v>
      </c>
      <c r="C109" s="60">
        <v>0</v>
      </c>
      <c r="D109" s="59">
        <v>0</v>
      </c>
      <c r="E109" s="61">
        <v>0</v>
      </c>
      <c r="F109" s="8"/>
      <c r="G109" s="8"/>
      <c r="H109" s="8"/>
      <c r="I109" s="8"/>
    </row>
    <row r="110" spans="1:9" ht="15.75" thickBot="1">
      <c r="A110" s="26" t="s">
        <v>81</v>
      </c>
      <c r="B110" s="59">
        <v>0</v>
      </c>
      <c r="C110" s="60">
        <v>0</v>
      </c>
      <c r="D110" s="59">
        <v>0</v>
      </c>
      <c r="E110" s="61">
        <v>0</v>
      </c>
      <c r="F110" s="8"/>
      <c r="G110" s="8"/>
      <c r="H110" s="8"/>
      <c r="I110" s="8"/>
    </row>
    <row r="111" spans="1:9" ht="15" customHeight="1" thickBot="1">
      <c r="A111" s="27" t="s">
        <v>82</v>
      </c>
      <c r="B111" s="59">
        <v>0</v>
      </c>
      <c r="C111" s="60">
        <v>0</v>
      </c>
      <c r="D111" s="59">
        <v>0</v>
      </c>
      <c r="E111" s="61">
        <v>0</v>
      </c>
      <c r="F111" s="8"/>
      <c r="G111" s="8"/>
      <c r="H111" s="8"/>
      <c r="I111" s="8"/>
    </row>
    <row r="112" spans="1:9" ht="15">
      <c r="A112" s="82" t="s">
        <v>149</v>
      </c>
      <c r="B112" s="82"/>
      <c r="C112" s="82"/>
      <c r="D112" s="82"/>
      <c r="E112" s="82"/>
      <c r="F112" s="82"/>
      <c r="G112" s="82"/>
      <c r="H112" s="82"/>
      <c r="I112" s="82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69" t="s">
        <v>87</v>
      </c>
      <c r="B114" s="69"/>
      <c r="C114" s="69"/>
      <c r="D114" s="69"/>
      <c r="E114" s="69"/>
      <c r="F114" s="11"/>
      <c r="G114" s="8"/>
      <c r="H114" s="8"/>
      <c r="I114" s="8"/>
    </row>
    <row r="115" spans="1:9" ht="15.75" thickBot="1">
      <c r="A115" s="1"/>
      <c r="B115" s="8"/>
      <c r="C115" s="8"/>
      <c r="D115" s="8"/>
      <c r="E115" s="8"/>
      <c r="F115" s="8"/>
      <c r="G115" s="8"/>
      <c r="H115" s="8"/>
      <c r="I115" s="8"/>
    </row>
    <row r="116" spans="1:5" ht="39" thickBot="1">
      <c r="A116" s="18" t="s">
        <v>0</v>
      </c>
      <c r="B116" s="2">
        <v>2016</v>
      </c>
      <c r="C116" s="2">
        <v>2017</v>
      </c>
      <c r="D116" s="2">
        <v>2018</v>
      </c>
      <c r="E116" s="2" t="s">
        <v>162</v>
      </c>
    </row>
    <row r="117" spans="1:5" ht="15.75" thickBot="1">
      <c r="A117" s="6" t="s">
        <v>24</v>
      </c>
      <c r="B117" s="48">
        <v>0</v>
      </c>
      <c r="C117" s="48">
        <v>0</v>
      </c>
      <c r="D117" s="48">
        <v>0</v>
      </c>
      <c r="E117" s="48">
        <v>0</v>
      </c>
    </row>
    <row r="118" spans="1:5" ht="15.75" thickBot="1">
      <c r="A118" s="6" t="s">
        <v>25</v>
      </c>
      <c r="B118" s="49">
        <v>0</v>
      </c>
      <c r="C118" s="49">
        <v>0</v>
      </c>
      <c r="D118" s="49">
        <v>0</v>
      </c>
      <c r="E118" s="49">
        <v>0</v>
      </c>
    </row>
    <row r="119" spans="1:5" ht="15.75" thickBot="1">
      <c r="A119" s="6" t="s">
        <v>169</v>
      </c>
      <c r="B119" s="49">
        <v>0</v>
      </c>
      <c r="C119" s="49">
        <v>0</v>
      </c>
      <c r="D119" s="49">
        <v>0</v>
      </c>
      <c r="E119" s="49">
        <v>2383000000</v>
      </c>
    </row>
    <row r="120" spans="1:5" ht="15.75" thickBot="1">
      <c r="A120" s="6" t="s">
        <v>26</v>
      </c>
      <c r="B120" s="4"/>
      <c r="C120" s="4"/>
      <c r="D120" s="4"/>
      <c r="E120" s="4"/>
    </row>
    <row r="121" spans="1:5" ht="15.75" thickBot="1">
      <c r="A121" s="6" t="s">
        <v>27</v>
      </c>
      <c r="B121" s="4"/>
      <c r="C121" s="4"/>
      <c r="D121" s="4"/>
      <c r="E121" s="4"/>
    </row>
    <row r="122" spans="1:5" ht="15">
      <c r="A122" s="12" t="s">
        <v>149</v>
      </c>
      <c r="B122" s="12"/>
      <c r="C122" s="12"/>
      <c r="D122" s="12"/>
      <c r="E122" s="12"/>
    </row>
    <row r="123" spans="1:5" ht="15">
      <c r="A123" s="1"/>
      <c r="B123" s="1"/>
      <c r="C123" s="1"/>
      <c r="D123" s="1"/>
      <c r="E123" s="1"/>
    </row>
    <row r="124" spans="1:5" ht="15">
      <c r="A124" s="69" t="s">
        <v>88</v>
      </c>
      <c r="B124" s="69"/>
      <c r="C124" s="69"/>
      <c r="D124" s="69"/>
      <c r="E124" s="69"/>
    </row>
    <row r="125" spans="1:5" ht="15.75" thickBot="1">
      <c r="A125" s="1"/>
      <c r="B125" s="1"/>
      <c r="C125" s="1"/>
      <c r="D125" s="1"/>
      <c r="E125" s="1"/>
    </row>
    <row r="126" spans="1:5" ht="15.75" thickBot="1">
      <c r="A126" s="18" t="s">
        <v>0</v>
      </c>
      <c r="B126" s="2">
        <v>2020</v>
      </c>
      <c r="C126" s="2">
        <v>2021</v>
      </c>
      <c r="D126" s="2">
        <v>2022</v>
      </c>
      <c r="E126" s="2">
        <v>2023</v>
      </c>
    </row>
    <row r="127" spans="1:5" ht="15.75" thickBot="1">
      <c r="A127" s="6" t="s">
        <v>24</v>
      </c>
      <c r="B127" s="48">
        <v>0</v>
      </c>
      <c r="C127" s="48">
        <v>0</v>
      </c>
      <c r="D127" s="48">
        <v>0</v>
      </c>
      <c r="E127" s="48">
        <v>0</v>
      </c>
    </row>
    <row r="128" spans="1:5" ht="15.75" thickBot="1">
      <c r="A128" s="6" t="s">
        <v>25</v>
      </c>
      <c r="B128" s="49">
        <v>0</v>
      </c>
      <c r="C128" s="49">
        <v>0</v>
      </c>
      <c r="D128" s="49">
        <v>0</v>
      </c>
      <c r="E128" s="49">
        <v>0</v>
      </c>
    </row>
    <row r="129" spans="1:5" ht="15.75" thickBot="1">
      <c r="A129" s="6" t="s">
        <v>169</v>
      </c>
      <c r="B129" s="49">
        <v>0</v>
      </c>
      <c r="C129" s="49">
        <v>0</v>
      </c>
      <c r="D129" s="49">
        <v>0</v>
      </c>
      <c r="E129" s="49">
        <v>2383000000</v>
      </c>
    </row>
    <row r="130" spans="1:5" ht="15.75" thickBot="1">
      <c r="A130" s="6" t="s">
        <v>26</v>
      </c>
      <c r="B130" s="4"/>
      <c r="C130" s="4"/>
      <c r="D130" s="4"/>
      <c r="E130" s="4"/>
    </row>
    <row r="131" spans="1:5" ht="15.75" thickBot="1">
      <c r="A131" s="6" t="s">
        <v>27</v>
      </c>
      <c r="B131" s="4"/>
      <c r="C131" s="4"/>
      <c r="D131" s="4"/>
      <c r="E131" s="4"/>
    </row>
    <row r="132" spans="1:5" ht="15">
      <c r="A132" s="12" t="s">
        <v>15</v>
      </c>
      <c r="B132" s="12"/>
      <c r="C132" s="12"/>
      <c r="D132" s="12"/>
      <c r="E132" s="12"/>
    </row>
    <row r="133" spans="1:5" ht="15">
      <c r="A133" s="1"/>
      <c r="B133" s="1"/>
      <c r="C133" s="1"/>
      <c r="D133" s="1"/>
      <c r="E133" s="1"/>
    </row>
    <row r="134" spans="1:5" ht="15">
      <c r="A134" s="69" t="s">
        <v>112</v>
      </c>
      <c r="B134" s="69"/>
      <c r="C134" s="69"/>
      <c r="D134" s="69"/>
      <c r="E134" s="69"/>
    </row>
    <row r="135" spans="1:5" ht="15.75" thickBot="1">
      <c r="A135" s="1"/>
      <c r="B135" s="28"/>
      <c r="C135" s="28"/>
      <c r="D135" s="1"/>
      <c r="E135" s="1"/>
    </row>
    <row r="136" spans="1:5" ht="39" thickBot="1">
      <c r="A136" s="18" t="s">
        <v>0</v>
      </c>
      <c r="B136" s="2">
        <v>2016</v>
      </c>
      <c r="C136" s="2">
        <v>2017</v>
      </c>
      <c r="D136" s="2">
        <v>2018</v>
      </c>
      <c r="E136" s="2" t="s">
        <v>162</v>
      </c>
    </row>
    <row r="137" spans="1:5" ht="15.75" thickBot="1">
      <c r="A137" s="6" t="s">
        <v>28</v>
      </c>
      <c r="B137" s="3"/>
      <c r="C137" s="3"/>
      <c r="D137" s="3"/>
      <c r="E137" s="3"/>
    </row>
    <row r="138" spans="1:5" ht="15.75" thickBot="1">
      <c r="A138" s="6" t="s">
        <v>29</v>
      </c>
      <c r="B138" s="4"/>
      <c r="C138" s="4"/>
      <c r="D138" s="4"/>
      <c r="E138" s="4"/>
    </row>
    <row r="139" spans="1:5" ht="15.75" thickBot="1">
      <c r="A139" s="6" t="s">
        <v>30</v>
      </c>
      <c r="B139" s="4"/>
      <c r="C139" s="4"/>
      <c r="D139" s="4"/>
      <c r="E139" s="4"/>
    </row>
    <row r="140" spans="1:5" ht="15.75" thickBot="1">
      <c r="A140" s="6" t="s">
        <v>31</v>
      </c>
      <c r="B140" s="4"/>
      <c r="C140" s="4"/>
      <c r="D140" s="4"/>
      <c r="E140" s="4"/>
    </row>
    <row r="141" spans="1:5" ht="15.75" thickBot="1">
      <c r="A141" s="6" t="s">
        <v>32</v>
      </c>
      <c r="B141" s="4"/>
      <c r="C141" s="4"/>
      <c r="D141" s="4"/>
      <c r="E141" s="4"/>
    </row>
    <row r="142" spans="1:5" ht="15">
      <c r="A142" s="12" t="s">
        <v>127</v>
      </c>
      <c r="B142" s="1"/>
      <c r="C142" s="1"/>
      <c r="D142" s="1"/>
      <c r="E142" s="1"/>
    </row>
    <row r="143" spans="1:5" ht="15">
      <c r="A143" s="1"/>
      <c r="B143" s="1"/>
      <c r="C143" s="1"/>
      <c r="D143" s="1"/>
      <c r="E143" s="1"/>
    </row>
    <row r="144" spans="1:6" ht="15">
      <c r="A144" s="69" t="s">
        <v>89</v>
      </c>
      <c r="B144" s="69"/>
      <c r="C144" s="69"/>
      <c r="D144" s="69"/>
      <c r="E144" s="69"/>
      <c r="F144" s="69"/>
    </row>
    <row r="145" spans="1:5" ht="15.75" thickBot="1">
      <c r="A145" s="1"/>
      <c r="B145" s="1"/>
      <c r="C145" s="1"/>
      <c r="D145" s="1"/>
      <c r="E145" s="1"/>
    </row>
    <row r="146" spans="1:6" ht="39" thickBot="1">
      <c r="A146" s="18" t="s">
        <v>0</v>
      </c>
      <c r="B146" s="2" t="s">
        <v>33</v>
      </c>
      <c r="C146" s="2" t="s">
        <v>128</v>
      </c>
      <c r="D146" s="2" t="s">
        <v>129</v>
      </c>
      <c r="E146" s="2" t="s">
        <v>130</v>
      </c>
      <c r="F146" s="2" t="s">
        <v>131</v>
      </c>
    </row>
    <row r="147" spans="1:6" ht="15.75" thickBot="1">
      <c r="A147" s="19" t="s">
        <v>34</v>
      </c>
      <c r="B147" s="3"/>
      <c r="C147" s="3"/>
      <c r="D147" s="3"/>
      <c r="E147" s="3"/>
      <c r="F147" s="3"/>
    </row>
    <row r="148" spans="1:6" ht="15.75" thickBot="1">
      <c r="A148" s="6" t="s">
        <v>8</v>
      </c>
      <c r="B148" s="4"/>
      <c r="C148" s="4"/>
      <c r="D148" s="4"/>
      <c r="E148" s="4"/>
      <c r="F148" s="4"/>
    </row>
    <row r="149" spans="1:6" ht="15.75" thickBot="1">
      <c r="A149" s="6" t="s">
        <v>35</v>
      </c>
      <c r="B149" s="4"/>
      <c r="C149" s="4"/>
      <c r="D149" s="4"/>
      <c r="E149" s="4"/>
      <c r="F149" s="4"/>
    </row>
    <row r="150" spans="1:6" ht="15.75" thickBot="1">
      <c r="A150" s="6" t="s">
        <v>36</v>
      </c>
      <c r="B150" s="4"/>
      <c r="C150" s="4"/>
      <c r="D150" s="4"/>
      <c r="E150" s="4"/>
      <c r="F150" s="4"/>
    </row>
    <row r="151" spans="1:6" ht="15.75" thickBot="1">
      <c r="A151" s="6" t="s">
        <v>37</v>
      </c>
      <c r="B151" s="4"/>
      <c r="C151" s="4"/>
      <c r="D151" s="4"/>
      <c r="E151" s="4"/>
      <c r="F151" s="4"/>
    </row>
    <row r="152" spans="1:6" ht="15.75" thickBot="1">
      <c r="A152" s="6"/>
      <c r="B152" s="4"/>
      <c r="C152" s="4"/>
      <c r="D152" s="4"/>
      <c r="E152" s="4"/>
      <c r="F152" s="4"/>
    </row>
    <row r="153" spans="1:5" ht="15">
      <c r="A153" s="21" t="s">
        <v>38</v>
      </c>
      <c r="B153" s="1"/>
      <c r="C153" s="1"/>
      <c r="D153" s="1"/>
      <c r="E153" s="1"/>
    </row>
    <row r="154" spans="1:5" ht="15">
      <c r="A154" s="1"/>
      <c r="B154" s="1"/>
      <c r="C154" s="1"/>
      <c r="D154" s="1"/>
      <c r="E154" s="1"/>
    </row>
    <row r="155" spans="1:7" ht="15">
      <c r="A155" s="78" t="s">
        <v>151</v>
      </c>
      <c r="B155" s="78"/>
      <c r="C155" s="78"/>
      <c r="D155" s="78"/>
      <c r="E155" s="78"/>
      <c r="F155" s="78"/>
      <c r="G155" s="78"/>
    </row>
    <row r="156" spans="1:5" ht="15.75" thickBot="1">
      <c r="A156" s="1"/>
      <c r="B156" s="1"/>
      <c r="C156" s="1"/>
      <c r="D156" s="1"/>
      <c r="E156" s="1"/>
    </row>
    <row r="157" spans="1:7" ht="39" thickBot="1">
      <c r="A157" s="18" t="s">
        <v>0</v>
      </c>
      <c r="B157" s="2" t="s">
        <v>132</v>
      </c>
      <c r="C157" s="2" t="s">
        <v>39</v>
      </c>
      <c r="D157" s="2" t="s">
        <v>40</v>
      </c>
      <c r="E157" s="2" t="s">
        <v>41</v>
      </c>
      <c r="F157" s="2" t="s">
        <v>42</v>
      </c>
      <c r="G157" s="2" t="s">
        <v>165</v>
      </c>
    </row>
    <row r="158" spans="1:7" ht="15.75" thickBot="1">
      <c r="A158" s="19" t="s">
        <v>43</v>
      </c>
      <c r="B158" s="49">
        <v>0</v>
      </c>
      <c r="C158" s="49">
        <v>0</v>
      </c>
      <c r="D158" s="48">
        <f>D159+D160</f>
        <v>2339359754.36</v>
      </c>
      <c r="E158" s="48">
        <f>E159+E160</f>
        <v>9885738634</v>
      </c>
      <c r="F158" s="49">
        <v>0</v>
      </c>
      <c r="G158" s="49">
        <v>0</v>
      </c>
    </row>
    <row r="159" spans="1:7" ht="15.75" thickBot="1">
      <c r="A159" s="6" t="s">
        <v>8</v>
      </c>
      <c r="B159" s="49">
        <v>0</v>
      </c>
      <c r="C159" s="49">
        <v>0</v>
      </c>
      <c r="D159" s="48">
        <v>2216859754.36</v>
      </c>
      <c r="E159" s="48">
        <v>9885738634</v>
      </c>
      <c r="F159" s="49">
        <v>0</v>
      </c>
      <c r="G159" s="49">
        <v>0</v>
      </c>
    </row>
    <row r="160" spans="1:7" ht="15.75" thickBot="1">
      <c r="A160" s="6" t="s">
        <v>35</v>
      </c>
      <c r="B160" s="49">
        <v>0</v>
      </c>
      <c r="C160" s="49">
        <v>0</v>
      </c>
      <c r="D160" s="48">
        <v>122500000</v>
      </c>
      <c r="E160" s="48">
        <v>0</v>
      </c>
      <c r="F160" s="49">
        <v>0</v>
      </c>
      <c r="G160" s="49">
        <v>0</v>
      </c>
    </row>
    <row r="161" spans="1:7" ht="15">
      <c r="A161" s="38" t="s">
        <v>152</v>
      </c>
      <c r="B161" s="12"/>
      <c r="C161" s="12"/>
      <c r="D161" s="12"/>
      <c r="E161" s="12"/>
      <c r="F161" s="12"/>
      <c r="G161" s="12"/>
    </row>
    <row r="162" spans="1:5" ht="15">
      <c r="A162" s="1"/>
      <c r="B162" s="1"/>
      <c r="C162" s="1"/>
      <c r="D162" s="1"/>
      <c r="E162" s="1"/>
    </row>
    <row r="163" spans="1:8" ht="15">
      <c r="A163" s="78" t="s">
        <v>153</v>
      </c>
      <c r="B163" s="78"/>
      <c r="C163" s="78"/>
      <c r="D163" s="78"/>
      <c r="E163" s="78"/>
      <c r="F163" s="78"/>
      <c r="G163" s="78"/>
      <c r="H163" s="78"/>
    </row>
    <row r="164" spans="1:5" ht="15.75" thickBot="1">
      <c r="A164" s="1"/>
      <c r="B164" s="1"/>
      <c r="C164" s="1"/>
      <c r="D164" s="1"/>
      <c r="E164" s="1"/>
    </row>
    <row r="165" spans="1:8" ht="38.25" customHeight="1">
      <c r="A165" s="70" t="s">
        <v>0</v>
      </c>
      <c r="B165" s="70" t="s">
        <v>47</v>
      </c>
      <c r="C165" s="70" t="s">
        <v>133</v>
      </c>
      <c r="D165" s="70" t="s">
        <v>134</v>
      </c>
      <c r="E165" s="70" t="s">
        <v>135</v>
      </c>
      <c r="F165" s="70" t="s">
        <v>136</v>
      </c>
      <c r="G165" s="70" t="s">
        <v>137</v>
      </c>
      <c r="H165" s="70" t="s">
        <v>138</v>
      </c>
    </row>
    <row r="166" spans="1:8" ht="15">
      <c r="A166" s="79"/>
      <c r="B166" s="79"/>
      <c r="C166" s="79"/>
      <c r="D166" s="79"/>
      <c r="E166" s="79"/>
      <c r="F166" s="79"/>
      <c r="G166" s="79"/>
      <c r="H166" s="79"/>
    </row>
    <row r="167" spans="1:8" ht="15.75" thickBot="1">
      <c r="A167" s="71"/>
      <c r="B167" s="71"/>
      <c r="C167" s="71"/>
      <c r="D167" s="71"/>
      <c r="E167" s="71"/>
      <c r="F167" s="71"/>
      <c r="G167" s="71"/>
      <c r="H167" s="71"/>
    </row>
    <row r="168" spans="1:8" ht="15.75" thickBot="1">
      <c r="A168" s="19" t="s">
        <v>48</v>
      </c>
      <c r="B168" s="62">
        <f>SUM(B169:B170)</f>
        <v>235000000</v>
      </c>
      <c r="C168" s="62">
        <f aca="true" t="shared" si="3" ref="C168:H168">SUM(C169:C170)</f>
        <v>520281082</v>
      </c>
      <c r="D168" s="62">
        <f t="shared" si="3"/>
        <v>201510285</v>
      </c>
      <c r="E168" s="62">
        <f t="shared" si="3"/>
        <v>221661313.5</v>
      </c>
      <c r="F168" s="62">
        <f t="shared" si="3"/>
        <v>243827444.85</v>
      </c>
      <c r="G168" s="62">
        <f t="shared" si="3"/>
        <v>268210189.33499998</v>
      </c>
      <c r="H168" s="62">
        <f t="shared" si="3"/>
        <v>295031208.2685</v>
      </c>
    </row>
    <row r="169" spans="1:8" ht="15.75" thickBot="1">
      <c r="A169" s="6" t="s">
        <v>49</v>
      </c>
      <c r="B169" s="62">
        <v>235000000</v>
      </c>
      <c r="C169" s="48">
        <v>520281082</v>
      </c>
      <c r="D169" s="48">
        <v>201510285</v>
      </c>
      <c r="E169" s="48">
        <f>(D169*10%)+D169</f>
        <v>221661313.5</v>
      </c>
      <c r="F169" s="48">
        <f>(E169*10%)+E169</f>
        <v>243827444.85</v>
      </c>
      <c r="G169" s="48">
        <f>(F169*10%)+F169</f>
        <v>268210189.33499998</v>
      </c>
      <c r="H169" s="48">
        <f>(G169*10%)+G169</f>
        <v>295031208.2685</v>
      </c>
    </row>
    <row r="170" spans="1:8" ht="15.75" thickBot="1">
      <c r="A170" s="6" t="s">
        <v>50</v>
      </c>
      <c r="B170" s="62">
        <v>0</v>
      </c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</row>
    <row r="171" spans="1:8" ht="15">
      <c r="A171" s="47" t="s">
        <v>154</v>
      </c>
      <c r="B171" s="12"/>
      <c r="C171" s="12"/>
      <c r="D171" s="12"/>
      <c r="E171" s="12"/>
      <c r="F171" s="12"/>
      <c r="G171" s="12"/>
      <c r="H171" s="12"/>
    </row>
    <row r="172" spans="1:5" ht="15">
      <c r="A172" s="1"/>
      <c r="B172" s="1"/>
      <c r="C172" s="1"/>
      <c r="D172" s="1"/>
      <c r="E172" s="1"/>
    </row>
    <row r="173" spans="1:8" ht="15">
      <c r="A173" s="78" t="s">
        <v>155</v>
      </c>
      <c r="B173" s="78"/>
      <c r="C173" s="78"/>
      <c r="D173" s="78"/>
      <c r="E173" s="78"/>
      <c r="F173" s="78"/>
      <c r="G173" s="78"/>
      <c r="H173" s="78"/>
    </row>
    <row r="174" spans="1:5" ht="15.75" thickBot="1">
      <c r="A174" s="1"/>
      <c r="B174" s="1"/>
      <c r="C174" s="1"/>
      <c r="D174" s="1"/>
      <c r="E174" s="1"/>
    </row>
    <row r="175" spans="1:8" ht="25.5" customHeight="1">
      <c r="A175" s="70" t="s">
        <v>0</v>
      </c>
      <c r="B175" s="70" t="s">
        <v>53</v>
      </c>
      <c r="C175" s="70" t="s">
        <v>133</v>
      </c>
      <c r="D175" s="70" t="s">
        <v>139</v>
      </c>
      <c r="E175" s="70" t="s">
        <v>140</v>
      </c>
      <c r="F175" s="70" t="s">
        <v>141</v>
      </c>
      <c r="G175" s="70" t="s">
        <v>142</v>
      </c>
      <c r="H175" s="70" t="s">
        <v>143</v>
      </c>
    </row>
    <row r="176" spans="1:8" ht="45" customHeight="1" thickBot="1">
      <c r="A176" s="71"/>
      <c r="B176" s="71"/>
      <c r="C176" s="71"/>
      <c r="D176" s="71"/>
      <c r="E176" s="71"/>
      <c r="F176" s="71"/>
      <c r="G176" s="71"/>
      <c r="H176" s="71"/>
    </row>
    <row r="177" spans="1:8" ht="15.75" thickBot="1">
      <c r="A177" s="6" t="s">
        <v>51</v>
      </c>
      <c r="B177" s="48">
        <v>0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</row>
    <row r="178" spans="1:8" ht="15.75" thickBot="1">
      <c r="A178" s="6" t="s">
        <v>52</v>
      </c>
      <c r="B178" s="48">
        <v>0</v>
      </c>
      <c r="C178" s="48">
        <v>0</v>
      </c>
      <c r="D178" s="48">
        <v>0</v>
      </c>
      <c r="E178" s="48">
        <v>0</v>
      </c>
      <c r="F178" s="48">
        <v>0</v>
      </c>
      <c r="G178" s="48">
        <v>0</v>
      </c>
      <c r="H178" s="48">
        <v>0</v>
      </c>
    </row>
    <row r="179" spans="1:8" ht="15">
      <c r="A179" s="47" t="s">
        <v>156</v>
      </c>
      <c r="B179" s="12"/>
      <c r="C179" s="12"/>
      <c r="D179" s="12"/>
      <c r="E179" s="12"/>
      <c r="F179" s="12"/>
      <c r="G179" s="12"/>
      <c r="H179" s="12"/>
    </row>
    <row r="180" spans="1:5" ht="15">
      <c r="A180" s="1"/>
      <c r="B180" s="1"/>
      <c r="C180" s="1"/>
      <c r="D180" s="1"/>
      <c r="E180" s="1"/>
    </row>
    <row r="181" spans="1:6" ht="15">
      <c r="A181" s="69" t="s">
        <v>90</v>
      </c>
      <c r="B181" s="69"/>
      <c r="C181" s="69"/>
      <c r="D181" s="69"/>
      <c r="E181" s="69"/>
      <c r="F181" s="69"/>
    </row>
    <row r="182" spans="1:5" ht="15.75" thickBot="1">
      <c r="A182" s="1"/>
      <c r="B182" s="1"/>
      <c r="C182" s="1"/>
      <c r="D182" s="1"/>
      <c r="E182" s="1"/>
    </row>
    <row r="183" spans="1:6" ht="15.75" thickBot="1">
      <c r="A183" s="18" t="s">
        <v>0</v>
      </c>
      <c r="B183" s="2">
        <v>2019</v>
      </c>
      <c r="C183" s="2">
        <v>2020</v>
      </c>
      <c r="D183" s="2">
        <v>2021</v>
      </c>
      <c r="E183" s="2">
        <v>2021</v>
      </c>
      <c r="F183" s="2">
        <v>2022</v>
      </c>
    </row>
    <row r="184" spans="1:6" ht="15.75" thickBot="1">
      <c r="A184" s="29" t="s">
        <v>54</v>
      </c>
      <c r="B184" s="3"/>
      <c r="C184" s="3"/>
      <c r="D184" s="3"/>
      <c r="E184" s="3"/>
      <c r="F184" s="3"/>
    </row>
    <row r="185" spans="1:5" ht="15">
      <c r="A185" s="21" t="s">
        <v>15</v>
      </c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69" t="s">
        <v>91</v>
      </c>
      <c r="B187" s="69"/>
      <c r="C187" s="69"/>
      <c r="D187" s="69"/>
      <c r="E187" s="69"/>
    </row>
    <row r="188" spans="1:5" ht="15.75" thickBot="1">
      <c r="A188" s="1"/>
      <c r="B188" s="1"/>
      <c r="C188" s="1"/>
      <c r="D188" s="1"/>
      <c r="E188" s="1"/>
    </row>
    <row r="189" spans="1:5" ht="61.5" customHeight="1" thickBot="1">
      <c r="A189" s="18" t="s">
        <v>5</v>
      </c>
      <c r="B189" s="65" t="s">
        <v>58</v>
      </c>
      <c r="C189" s="66"/>
      <c r="D189" s="73" t="s">
        <v>59</v>
      </c>
      <c r="E189" s="74"/>
    </row>
    <row r="190" spans="1:5" ht="15.75" thickBot="1">
      <c r="A190" s="19" t="s">
        <v>55</v>
      </c>
      <c r="B190" s="65"/>
      <c r="C190" s="66"/>
      <c r="D190" s="65"/>
      <c r="E190" s="66"/>
    </row>
    <row r="191" spans="1:5" ht="15.75" thickBot="1">
      <c r="A191" s="6" t="s">
        <v>56</v>
      </c>
      <c r="B191" s="65"/>
      <c r="C191" s="66"/>
      <c r="D191" s="80"/>
      <c r="E191" s="81"/>
    </row>
    <row r="192" spans="1:5" ht="15.75" thickBot="1">
      <c r="A192" s="6" t="s">
        <v>57</v>
      </c>
      <c r="B192" s="65"/>
      <c r="C192" s="66"/>
      <c r="D192" s="65"/>
      <c r="E192" s="66"/>
    </row>
    <row r="193" spans="1:5" ht="15">
      <c r="A193" s="82" t="s">
        <v>113</v>
      </c>
      <c r="B193" s="82"/>
      <c r="C193" s="82"/>
      <c r="D193" s="82"/>
      <c r="E193" s="82"/>
    </row>
    <row r="194" spans="1:5" ht="15">
      <c r="A194" s="1"/>
      <c r="B194" s="1"/>
      <c r="C194" s="1"/>
      <c r="D194" s="1"/>
      <c r="E194" s="1"/>
    </row>
    <row r="195" spans="1:5" ht="15">
      <c r="A195" s="69" t="s">
        <v>92</v>
      </c>
      <c r="B195" s="69"/>
      <c r="C195" s="69"/>
      <c r="D195" s="69"/>
      <c r="E195" s="69"/>
    </row>
    <row r="196" spans="1:5" ht="15.75" thickBot="1">
      <c r="A196" s="1"/>
      <c r="B196" s="1"/>
      <c r="C196" s="1"/>
      <c r="D196" s="1"/>
      <c r="E196" s="1"/>
    </row>
    <row r="197" spans="1:5" ht="26.25" customHeight="1" thickBot="1">
      <c r="A197" s="18" t="s">
        <v>5</v>
      </c>
      <c r="B197" s="65" t="s">
        <v>61</v>
      </c>
      <c r="C197" s="66"/>
      <c r="D197" s="65" t="s">
        <v>62</v>
      </c>
      <c r="E197" s="66"/>
    </row>
    <row r="198" spans="1:5" ht="15.75" thickBot="1">
      <c r="A198" s="19" t="s">
        <v>60</v>
      </c>
      <c r="B198" s="65"/>
      <c r="C198" s="66"/>
      <c r="D198" s="65"/>
      <c r="E198" s="66"/>
    </row>
    <row r="199" spans="1:5" ht="15">
      <c r="A199" s="82" t="s">
        <v>113</v>
      </c>
      <c r="B199" s="82"/>
      <c r="C199" s="82"/>
      <c r="D199" s="82"/>
      <c r="E199" s="82"/>
    </row>
    <row r="200" spans="1:5" ht="15">
      <c r="A200" s="1"/>
      <c r="B200" s="1"/>
      <c r="C200" s="1"/>
      <c r="D200" s="1"/>
      <c r="E200" s="1"/>
    </row>
    <row r="201" spans="1:5" ht="15">
      <c r="A201" s="69" t="s">
        <v>93</v>
      </c>
      <c r="B201" s="69"/>
      <c r="C201" s="69"/>
      <c r="D201" s="69"/>
      <c r="E201" s="69"/>
    </row>
    <row r="202" spans="1:5" ht="15.75" thickBot="1">
      <c r="A202" s="1"/>
      <c r="B202" s="1"/>
      <c r="C202" s="1"/>
      <c r="D202" s="1"/>
      <c r="E202" s="1"/>
    </row>
    <row r="203" spans="1:8" ht="39" customHeight="1" thickBot="1">
      <c r="A203" s="70" t="s">
        <v>5</v>
      </c>
      <c r="B203" s="73" t="s">
        <v>65</v>
      </c>
      <c r="C203" s="74"/>
      <c r="D203" s="73" t="s">
        <v>114</v>
      </c>
      <c r="E203" s="74"/>
      <c r="F203" s="70" t="s">
        <v>66</v>
      </c>
      <c r="G203" s="65" t="s">
        <v>67</v>
      </c>
      <c r="H203" s="66"/>
    </row>
    <row r="204" spans="1:8" ht="27" customHeight="1" thickBot="1">
      <c r="A204" s="71"/>
      <c r="B204" s="75"/>
      <c r="C204" s="76"/>
      <c r="D204" s="75"/>
      <c r="E204" s="76"/>
      <c r="F204" s="71"/>
      <c r="G204" s="13" t="s">
        <v>68</v>
      </c>
      <c r="H204" s="13" t="s">
        <v>69</v>
      </c>
    </row>
    <row r="205" spans="1:8" ht="15.75" thickBot="1">
      <c r="A205" s="30" t="s">
        <v>63</v>
      </c>
      <c r="B205" s="65"/>
      <c r="C205" s="66"/>
      <c r="D205" s="65"/>
      <c r="E205" s="66"/>
      <c r="F205" s="3"/>
      <c r="G205" s="14"/>
      <c r="H205" s="14"/>
    </row>
    <row r="206" spans="1:8" ht="27" customHeight="1" thickBot="1">
      <c r="A206" s="30" t="s">
        <v>64</v>
      </c>
      <c r="B206" s="65"/>
      <c r="C206" s="66"/>
      <c r="D206" s="65"/>
      <c r="E206" s="66"/>
      <c r="F206" s="3"/>
      <c r="G206" s="14"/>
      <c r="H206" s="14"/>
    </row>
    <row r="207" spans="1:8" ht="15">
      <c r="A207" s="12" t="s">
        <v>144</v>
      </c>
      <c r="B207" s="12"/>
      <c r="C207" s="12"/>
      <c r="D207" s="12"/>
      <c r="E207" s="12"/>
      <c r="F207" s="12"/>
      <c r="G207" s="12"/>
      <c r="H207" s="12"/>
    </row>
    <row r="208" spans="1:5" ht="15">
      <c r="A208" s="1"/>
      <c r="B208" s="1"/>
      <c r="C208" s="1"/>
      <c r="D208" s="1"/>
      <c r="E208" s="1"/>
    </row>
    <row r="209" spans="1:7" ht="15">
      <c r="A209" s="72" t="s">
        <v>145</v>
      </c>
      <c r="B209" s="72"/>
      <c r="C209" s="72"/>
      <c r="D209" s="72"/>
      <c r="E209" s="72"/>
      <c r="F209" s="72"/>
      <c r="G209" s="72"/>
    </row>
    <row r="210" spans="1:7" ht="15.75" thickBot="1">
      <c r="A210" s="1"/>
      <c r="B210" s="1"/>
      <c r="C210" s="1"/>
      <c r="D210" s="1"/>
      <c r="E210" s="15"/>
      <c r="F210" s="15"/>
      <c r="G210" s="15"/>
    </row>
    <row r="211" spans="1:7" ht="15.75" thickBot="1">
      <c r="A211" s="31" t="s">
        <v>5</v>
      </c>
      <c r="B211" s="67" t="s">
        <v>95</v>
      </c>
      <c r="C211" s="68"/>
      <c r="D211" s="67" t="s">
        <v>96</v>
      </c>
      <c r="E211" s="68"/>
      <c r="F211" s="67" t="s">
        <v>97</v>
      </c>
      <c r="G211" s="68"/>
    </row>
    <row r="212" spans="1:7" ht="15.75" thickBot="1">
      <c r="A212" s="32" t="s">
        <v>98</v>
      </c>
      <c r="B212" s="16">
        <v>2016</v>
      </c>
      <c r="C212" s="14">
        <v>2018</v>
      </c>
      <c r="D212" s="16">
        <v>2016</v>
      </c>
      <c r="E212" s="14">
        <v>2018</v>
      </c>
      <c r="F212" s="16">
        <v>2016</v>
      </c>
      <c r="G212" s="14">
        <v>2018</v>
      </c>
    </row>
    <row r="213" spans="1:7" ht="15.75" thickBot="1">
      <c r="A213" s="33" t="s">
        <v>99</v>
      </c>
      <c r="B213" s="16"/>
      <c r="C213" s="14"/>
      <c r="D213" s="16"/>
      <c r="E213" s="14"/>
      <c r="F213" s="16"/>
      <c r="G213" s="14"/>
    </row>
    <row r="214" spans="1:5" ht="15">
      <c r="A214" s="34" t="s">
        <v>94</v>
      </c>
      <c r="B214" s="35"/>
      <c r="C214" s="35"/>
      <c r="D214" s="1"/>
      <c r="E214" s="1"/>
    </row>
    <row r="215" spans="1:5" ht="15">
      <c r="A215" s="34"/>
      <c r="B215" s="35"/>
      <c r="C215" s="35"/>
      <c r="D215" s="1"/>
      <c r="E215" s="1"/>
    </row>
    <row r="216" spans="1:7" ht="15">
      <c r="A216" s="72" t="s">
        <v>146</v>
      </c>
      <c r="B216" s="72"/>
      <c r="C216" s="72"/>
      <c r="D216" s="72"/>
      <c r="E216" s="72"/>
      <c r="F216" s="72"/>
      <c r="G216" s="72"/>
    </row>
    <row r="217" spans="1:7" ht="15.75" thickBot="1">
      <c r="A217" s="1"/>
      <c r="B217" s="1"/>
      <c r="C217" s="1"/>
      <c r="D217" s="1"/>
      <c r="E217" s="15"/>
      <c r="F217" s="15"/>
      <c r="G217" s="15"/>
    </row>
    <row r="218" spans="1:7" ht="15.75" thickBot="1">
      <c r="A218" s="31" t="s">
        <v>5</v>
      </c>
      <c r="B218" s="67" t="s">
        <v>95</v>
      </c>
      <c r="C218" s="68"/>
      <c r="D218" s="67" t="s">
        <v>96</v>
      </c>
      <c r="E218" s="68"/>
      <c r="F218" s="67" t="s">
        <v>97</v>
      </c>
      <c r="G218" s="68"/>
    </row>
    <row r="219" spans="1:7" ht="15.75" thickBot="1">
      <c r="A219" s="33" t="s">
        <v>99</v>
      </c>
      <c r="B219" s="63"/>
      <c r="C219" s="64"/>
      <c r="D219" s="63"/>
      <c r="E219" s="64"/>
      <c r="F219" s="63"/>
      <c r="G219" s="64"/>
    </row>
    <row r="220" spans="1:5" ht="15">
      <c r="A220" s="34" t="s">
        <v>94</v>
      </c>
      <c r="B220" s="35"/>
      <c r="C220" s="35"/>
      <c r="D220" s="1"/>
      <c r="E220" s="1"/>
    </row>
    <row r="221" spans="1:5" ht="15">
      <c r="A221" s="34"/>
      <c r="B221" s="35"/>
      <c r="C221" s="35"/>
      <c r="D221" s="1"/>
      <c r="E221" s="1"/>
    </row>
    <row r="222" spans="1:8" ht="15">
      <c r="A222" s="77" t="s">
        <v>157</v>
      </c>
      <c r="B222" s="77"/>
      <c r="C222" s="77"/>
      <c r="D222" s="77"/>
      <c r="E222" s="77"/>
      <c r="F222" s="77"/>
      <c r="G222" s="77"/>
      <c r="H222" s="39"/>
    </row>
    <row r="223" spans="1:5" ht="15.75" thickBot="1">
      <c r="A223" s="34"/>
      <c r="B223" s="35"/>
      <c r="C223" s="35"/>
      <c r="D223" s="1"/>
      <c r="E223" s="1"/>
    </row>
    <row r="224" spans="1:7" ht="15.75" thickBot="1">
      <c r="A224" s="31" t="s">
        <v>5</v>
      </c>
      <c r="B224" s="67" t="s">
        <v>100</v>
      </c>
      <c r="C224" s="68"/>
      <c r="D224" s="67" t="s">
        <v>101</v>
      </c>
      <c r="E224" s="68"/>
      <c r="F224" s="67" t="s">
        <v>102</v>
      </c>
      <c r="G224" s="68"/>
    </row>
    <row r="225" spans="1:7" ht="15.75" thickBot="1">
      <c r="A225" s="32" t="s">
        <v>98</v>
      </c>
      <c r="B225" s="16">
        <v>2016</v>
      </c>
      <c r="C225" s="14">
        <v>2018</v>
      </c>
      <c r="D225" s="16">
        <v>2016</v>
      </c>
      <c r="E225" s="14">
        <v>2018</v>
      </c>
      <c r="F225" s="16">
        <v>2016</v>
      </c>
      <c r="G225" s="14">
        <v>2018</v>
      </c>
    </row>
    <row r="226" spans="1:7" ht="15.75" thickBot="1">
      <c r="A226" s="33" t="s">
        <v>99</v>
      </c>
      <c r="B226" s="16"/>
      <c r="C226" s="14"/>
      <c r="D226" s="16"/>
      <c r="E226" s="14"/>
      <c r="F226" s="16"/>
      <c r="G226" s="14"/>
    </row>
    <row r="227" spans="1:5" ht="15">
      <c r="A227" s="34" t="s">
        <v>94</v>
      </c>
      <c r="B227" s="35"/>
      <c r="C227" s="35"/>
      <c r="D227" s="1"/>
      <c r="E227" s="1"/>
    </row>
    <row r="228" spans="1:5" ht="15">
      <c r="A228" s="34"/>
      <c r="B228" s="35"/>
      <c r="C228" s="35"/>
      <c r="D228" s="1"/>
      <c r="E228" s="1"/>
    </row>
    <row r="229" spans="1:7" ht="15">
      <c r="A229" s="72" t="s">
        <v>168</v>
      </c>
      <c r="B229" s="72"/>
      <c r="C229" s="72"/>
      <c r="D229" s="72"/>
      <c r="E229" s="72"/>
      <c r="F229" s="72"/>
      <c r="G229" s="72"/>
    </row>
    <row r="230" spans="1:5" ht="15.75" thickBot="1">
      <c r="A230" s="34"/>
      <c r="B230" s="35"/>
      <c r="C230" s="35"/>
      <c r="D230" s="1"/>
      <c r="E230" s="1"/>
    </row>
    <row r="231" spans="1:7" ht="15.75" thickBot="1">
      <c r="A231" s="31" t="s">
        <v>5</v>
      </c>
      <c r="B231" s="67" t="s">
        <v>100</v>
      </c>
      <c r="C231" s="68"/>
      <c r="D231" s="67" t="s">
        <v>101</v>
      </c>
      <c r="E231" s="68"/>
      <c r="F231" s="67" t="s">
        <v>102</v>
      </c>
      <c r="G231" s="68"/>
    </row>
    <row r="232" spans="1:7" ht="15.75" thickBot="1">
      <c r="A232" s="33" t="s">
        <v>99</v>
      </c>
      <c r="B232" s="63"/>
      <c r="C232" s="64"/>
      <c r="D232" s="63"/>
      <c r="E232" s="64"/>
      <c r="F232" s="63"/>
      <c r="G232" s="64"/>
    </row>
    <row r="233" spans="1:5" ht="15">
      <c r="A233" s="34" t="s">
        <v>94</v>
      </c>
      <c r="B233" s="35"/>
      <c r="C233" s="35"/>
      <c r="D233" s="1"/>
      <c r="E233" s="1"/>
    </row>
    <row r="234" spans="1:5" ht="15">
      <c r="A234" s="34"/>
      <c r="B234" s="35"/>
      <c r="C234" s="35"/>
      <c r="D234" s="1"/>
      <c r="E234" s="1"/>
    </row>
    <row r="235" spans="1:5" ht="15">
      <c r="A235" s="36" t="s">
        <v>147</v>
      </c>
      <c r="B235" s="35"/>
      <c r="C235" s="35"/>
      <c r="D235" s="1"/>
      <c r="E235" s="1"/>
    </row>
    <row r="236" spans="1:5" ht="15.75" thickBot="1">
      <c r="A236" s="34"/>
      <c r="B236" s="35"/>
      <c r="C236" s="35"/>
      <c r="D236" s="1"/>
      <c r="E236" s="1"/>
    </row>
    <row r="237" spans="1:5" ht="15.75" thickBot="1">
      <c r="A237" s="31" t="s">
        <v>5</v>
      </c>
      <c r="B237" s="67" t="s">
        <v>99</v>
      </c>
      <c r="C237" s="68"/>
      <c r="D237" s="1"/>
      <c r="E237" s="1"/>
    </row>
    <row r="238" spans="1:5" ht="15.75" thickBot="1">
      <c r="A238" s="33" t="s">
        <v>148</v>
      </c>
      <c r="B238" s="63"/>
      <c r="C238" s="64"/>
      <c r="D238" s="1"/>
      <c r="E238" s="1"/>
    </row>
    <row r="239" spans="1:5" ht="15.75" thickBot="1">
      <c r="A239" s="33" t="s">
        <v>166</v>
      </c>
      <c r="B239" s="63"/>
      <c r="C239" s="64"/>
      <c r="D239" s="1"/>
      <c r="E239" s="1"/>
    </row>
    <row r="240" spans="1:5" ht="15.75" thickBot="1">
      <c r="A240" s="33" t="s">
        <v>167</v>
      </c>
      <c r="B240" s="63"/>
      <c r="C240" s="64"/>
      <c r="D240" s="1"/>
      <c r="E240" s="1"/>
    </row>
    <row r="241" spans="1:5" ht="15.75" thickBot="1">
      <c r="A241" s="33"/>
      <c r="B241" s="63"/>
      <c r="C241" s="64"/>
      <c r="D241" s="1"/>
      <c r="E241" s="1"/>
    </row>
    <row r="242" spans="1:5" ht="15.75" thickBot="1">
      <c r="A242" s="33" t="s">
        <v>118</v>
      </c>
      <c r="B242" s="63"/>
      <c r="C242" s="64"/>
      <c r="D242" s="1"/>
      <c r="E242" s="1"/>
    </row>
    <row r="243" spans="1:5" ht="15.75" thickBot="1">
      <c r="A243" s="33" t="s">
        <v>115</v>
      </c>
      <c r="B243" s="63"/>
      <c r="C243" s="64"/>
      <c r="D243" s="1"/>
      <c r="E243" s="1"/>
    </row>
    <row r="244" spans="1:5" ht="15.75" thickBot="1">
      <c r="A244" s="33" t="s">
        <v>116</v>
      </c>
      <c r="B244" s="63"/>
      <c r="C244" s="64"/>
      <c r="D244" s="1"/>
      <c r="E244" s="1"/>
    </row>
    <row r="245" spans="1:5" ht="15.75" thickBot="1">
      <c r="A245" s="33" t="s">
        <v>117</v>
      </c>
      <c r="B245" s="63"/>
      <c r="C245" s="64"/>
      <c r="D245" s="1"/>
      <c r="E245" s="1"/>
    </row>
    <row r="246" spans="1:5" ht="15">
      <c r="A246" s="34" t="s">
        <v>94</v>
      </c>
      <c r="B246" s="37"/>
      <c r="C246" s="37"/>
      <c r="D246" s="1"/>
      <c r="E246" s="1"/>
    </row>
    <row r="247" spans="1:5" ht="15">
      <c r="A247" s="35"/>
      <c r="B247" s="37"/>
      <c r="C247" s="37"/>
      <c r="D247" s="1"/>
      <c r="E247" s="1"/>
    </row>
    <row r="248" spans="1:5" ht="15">
      <c r="A248" s="36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5" ht="15">
      <c r="A348" s="1"/>
      <c r="B348" s="1"/>
      <c r="C348" s="1"/>
      <c r="D348" s="1"/>
      <c r="E348" s="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5" ht="15">
      <c r="A357" s="1"/>
      <c r="B357" s="1"/>
      <c r="C357" s="1"/>
      <c r="D357" s="1"/>
      <c r="E357" s="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</sheetData>
  <sheetProtection/>
  <mergeCells count="101">
    <mergeCell ref="A2:E2"/>
    <mergeCell ref="B243:C243"/>
    <mergeCell ref="B244:C244"/>
    <mergeCell ref="B245:C245"/>
    <mergeCell ref="B238:C238"/>
    <mergeCell ref="B239:C239"/>
    <mergeCell ref="B240:C240"/>
    <mergeCell ref="B241:C241"/>
    <mergeCell ref="B242:C242"/>
    <mergeCell ref="B237:C237"/>
    <mergeCell ref="A4:E4"/>
    <mergeCell ref="A13:E13"/>
    <mergeCell ref="A24:E24"/>
    <mergeCell ref="A26:E26"/>
    <mergeCell ref="B211:C211"/>
    <mergeCell ref="A209:G209"/>
    <mergeCell ref="D211:E211"/>
    <mergeCell ref="A37:E37"/>
    <mergeCell ref="A39:E39"/>
    <mergeCell ref="A46:E46"/>
    <mergeCell ref="A48:E48"/>
    <mergeCell ref="A6:E6"/>
    <mergeCell ref="A11:E11"/>
    <mergeCell ref="A134:E134"/>
    <mergeCell ref="A144:F144"/>
    <mergeCell ref="A155:G155"/>
    <mergeCell ref="D203:E204"/>
    <mergeCell ref="F203:F204"/>
    <mergeCell ref="A61:E61"/>
    <mergeCell ref="A68:E68"/>
    <mergeCell ref="A70:E70"/>
    <mergeCell ref="A124:E124"/>
    <mergeCell ref="A112:I112"/>
    <mergeCell ref="A114:E114"/>
    <mergeCell ref="A100:E100"/>
    <mergeCell ref="A79:F79"/>
    <mergeCell ref="A92:I92"/>
    <mergeCell ref="A98:I98"/>
    <mergeCell ref="A94:C94"/>
    <mergeCell ref="A193:E193"/>
    <mergeCell ref="A199:E199"/>
    <mergeCell ref="B197:C197"/>
    <mergeCell ref="B198:C198"/>
    <mergeCell ref="D197:E197"/>
    <mergeCell ref="D198:E198"/>
    <mergeCell ref="B189:C189"/>
    <mergeCell ref="A195:E195"/>
    <mergeCell ref="B190:C190"/>
    <mergeCell ref="B191:C191"/>
    <mergeCell ref="B192:C192"/>
    <mergeCell ref="D189:E189"/>
    <mergeCell ref="D190:E190"/>
    <mergeCell ref="D191:E191"/>
    <mergeCell ref="D192:E192"/>
    <mergeCell ref="A173:H173"/>
    <mergeCell ref="B175:B176"/>
    <mergeCell ref="E175:E176"/>
    <mergeCell ref="F175:F176"/>
    <mergeCell ref="A181:F181"/>
    <mergeCell ref="A187:E187"/>
    <mergeCell ref="A163:H163"/>
    <mergeCell ref="A165:A167"/>
    <mergeCell ref="A175:A176"/>
    <mergeCell ref="B165:B167"/>
    <mergeCell ref="C165:C167"/>
    <mergeCell ref="D165:D167"/>
    <mergeCell ref="E165:E167"/>
    <mergeCell ref="F165:F167"/>
    <mergeCell ref="G165:G167"/>
    <mergeCell ref="H165:H167"/>
    <mergeCell ref="G175:G176"/>
    <mergeCell ref="H175:H176"/>
    <mergeCell ref="C175:C176"/>
    <mergeCell ref="D175:D176"/>
    <mergeCell ref="A201:E201"/>
    <mergeCell ref="A203:A204"/>
    <mergeCell ref="A229:G229"/>
    <mergeCell ref="B231:C231"/>
    <mergeCell ref="D231:E231"/>
    <mergeCell ref="F231:G231"/>
    <mergeCell ref="G203:H203"/>
    <mergeCell ref="B203:C204"/>
    <mergeCell ref="F211:G211"/>
    <mergeCell ref="B224:C224"/>
    <mergeCell ref="D224:E224"/>
    <mergeCell ref="F224:G224"/>
    <mergeCell ref="A222:G222"/>
    <mergeCell ref="A216:G216"/>
    <mergeCell ref="B218:C218"/>
    <mergeCell ref="D218:E218"/>
    <mergeCell ref="B232:C232"/>
    <mergeCell ref="D232:E232"/>
    <mergeCell ref="F232:G232"/>
    <mergeCell ref="B205:C205"/>
    <mergeCell ref="B206:C206"/>
    <mergeCell ref="D205:E205"/>
    <mergeCell ref="D206:E206"/>
    <mergeCell ref="F218:G218"/>
    <mergeCell ref="B219:C219"/>
    <mergeCell ref="D219:E219"/>
    <mergeCell ref="F219:G21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Enrique Diaz</dc:creator>
  <cp:keywords/>
  <dc:description/>
  <cp:lastModifiedBy>03109</cp:lastModifiedBy>
  <dcterms:created xsi:type="dcterms:W3CDTF">2015-08-14T20:00:05Z</dcterms:created>
  <dcterms:modified xsi:type="dcterms:W3CDTF">2019-10-31T00:27:19Z</dcterms:modified>
  <cp:category/>
  <cp:version/>
  <cp:contentType/>
  <cp:contentStatus/>
</cp:coreProperties>
</file>